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95" documentId="120_S{2AC9BD13-BADA-5192-A53E-5A8FF88502F6}" xr6:coauthVersionLast="47" xr6:coauthVersionMax="47" xr10:uidLastSave="{0A9071F5-58C8-4AFC-8168-DB85DC9ECA4B}"/>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<sst xmlns="http://schemas.openxmlformats.org/spreadsheetml/2006/main" count="180291" uniqueCount="39131">
  <si>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</si>
  <si>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</si>
  <si>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</si>
  <si>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</si>
  <si>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</si>
  <si>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</si>
  <si>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</si>
  <si>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</si>
  <si>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</si>
  <si>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</si>
  <si>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</si>
  <si>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</si>
  <si>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</si>
  <si>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</si>
  <si>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</si>
  <si>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</si>
  <si>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</si>
  <si>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</si>
  <si>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</si>
  <si>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</si>
  <si>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</si>
  <si>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</si>
  <si>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</si>
  <si>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</si>
  <si>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</si>
  <si>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</si>
  <si>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</si>
  <si>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</si>
  <si>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</si>
  <si>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</si>
  <si>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</si>
  <si>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</si>
  <si>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</si>
  <si>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</si>
  <si>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</si>
  <si>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</si>
  <si>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</si>
  <si>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</si>
  <si>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</si>
  <si>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</si>
  <si>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</si>
  <si>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</si>
  <si>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</si>
  <si>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</si>
  <si>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</si>
  <si>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</si>
  <si>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</si>
  <si>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</si>
  <si>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</si>
  <si>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</si>
  <si>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</si>
  <si>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</si>
  <si>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</si>
  <si>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</si>
  <si>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</si>
  <si>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</si>
  <si>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</si>
  <si>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</si>
  <si>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</si>
  <si>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</si>
  <si>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</si>
  <si>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</si>
  <si>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</si>
  <si>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</si>
  <si>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</si>
  <si>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</si>
  <si>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</si>
  <si>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</si>
  <si>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</si>
  <si>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</si>
  <si>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</si>
  <si>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</si>
  <si>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</si>
  <si>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</si>
  <si>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</si>
  <si>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</si>
  <si>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</si>
  <si>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</si>
  <si>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</si>
  <si>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</si>
  <si>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</si>
  <si>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</si>
  <si>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</si>
  <si>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</si>
  <si>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</si>
  <si>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</si>
  <si>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</si>
  <si>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</si>
  <si>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</si>
  <si>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</si>
  <si>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</si>
  <si>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</si>
  <si>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</si>
  <si>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</si>
  <si>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</si>
  <si>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</si>
  <si>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</si>
  <si>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</si>
  <si>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</si>
  <si>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</si>
  <si>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</si>
  <si>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</si>
  <si>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</si>
  <si>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</si>
  <si>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</si>
  <si>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</si>
  <si>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</si>
  <si>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</si>
  <si>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</si>
  <si>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</si>
  <si>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</si>
  <si>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</si>
  <si>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</si>
  <si>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</si>
  <si>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</si>
  <si>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</si>
  <si>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</si>
  <si>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</si>
  <si>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</si>
  <si>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</si>
  <si>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</si>
  <si>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</si>
  <si>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</si>
  <si>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</si>
  <si>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</si>
  <si>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</si>
  <si>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</si>
  <si>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</si>
  <si>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</si>
  <si>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</si>
  <si>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</si>
  <si>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</si>
  <si>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</si>
  <si>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</si>
  <si>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</si>
  <si>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</si>
  <si>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</si>
  <si>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</si>
  <si>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</si>
  <si>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</si>
  <si>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</si>
  <si>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</si>
  <si>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</si>
  <si>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</si>
  <si>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</si>
  <si>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</si>
  <si>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</si>
  <si>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</si>
  <si>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</si>
  <si>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</si>
  <si>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</si>
  <si>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</si>
  <si>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</si>
  <si>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</si>
  <si>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</si>
  <si>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</si>
  <si>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</si>
  <si>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</si>
  <si>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</si>
  <si>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</si>
  <si>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</si>
  <si>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</si>
  <si>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</si>
  <si>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</si>
  <si>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</si>
  <si>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</si>
  <si>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</si>
  <si>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</si>
  <si>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</si>
  <si>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</si>
  <si>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</si>
  <si>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</si>
  <si>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</si>
  <si>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</si>
  <si>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</si>
  <si>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</si>
  <si>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</si>
  <si>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</si>
  <si>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</si>
  <si>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</si>
  <si>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</si>
  <si>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</si>
  <si>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</si>
  <si>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</si>
  <si>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</si>
  <si>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</si>
  <si>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</si>
  <si>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</si>
  <si>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</si>
  <si>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</si>
  <si>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</si>
  <si>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</si>
  <si>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</si>
  <si>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</si>
  <si>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</si>
  <si>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</si>
  <si>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</si>
  <si>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</si>
  <si>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</si>
  <si>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</si>
  <si>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</si>
  <si>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</si>
  <si>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</si>
  <si>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</si>
  <si>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</si>
  <si>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</si>
  <si>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</si>
  <si>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</si>
  <si>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</si>
  <si>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</si>
  <si>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</si>
  <si>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</si>
  <si>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</si>
  <si>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</si>
  <si>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</si>
  <si>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</si>
  <si>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</si>
  <si>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</si>
  <si>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</si>
  <si>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</si>
  <si>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</si>
  <si>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</si>
  <si>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</si>
  <si>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</si>
  <si>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</si>
  <si>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</si>
  <si>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</si>
  <si>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</si>
  <si>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</si>
  <si>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</si>
  <si>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</si>
  <si>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</si>
  <si>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</si>
  <si>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</si>
  <si>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</si>
  <si>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</si>
  <si>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</si>
  <si>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</si>
  <si>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</si>
  <si>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</si>
  <si>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</si>
  <si>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</si>
  <si>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</si>
  <si>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</si>
  <si>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</si>
  <si>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</si>
  <si>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</si>
  <si>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</si>
  <si>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</si>
  <si>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</si>
  <si>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</si>
  <si>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</si>
  <si>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</si>
  <si>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</si>
  <si>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</si>
  <si>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</si>
  <si>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</si>
  <si>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</si>
  <si>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</si>
  <si>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</si>
  <si>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</si>
  <si>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</si>
  <si>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</si>
  <si>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</si>
  <si>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</si>
  <si>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</si>
  <si>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</si>
  <si>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</si>
  <si>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</si>
  <si>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</si>
  <si>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</si>
  <si>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</si>
  <si>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</si>
  <si>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</si>
  <si>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</si>
  <si>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</si>
  <si>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</si>
  <si>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</si>
  <si>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</si>
  <si>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</si>
  <si>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</si>
  <si>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</si>
  <si>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</si>
  <si>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</si>
  <si>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</si>
  <si>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</si>
  <si>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</si>
  <si>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</si>
  <si>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</si>
  <si>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</si>
  <si>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</si>
  <si>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</si>
  <si>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</si>
  <si>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</si>
  <si>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</si>
  <si>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</si>
  <si>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</si>
  <si>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</si>
  <si>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</si>
  <si>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</si>
  <si>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</si>
  <si>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</si>
  <si>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</si>
  <si>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</si>
  <si>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</si>
  <si>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</si>
  <si>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</si>
  <si>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</si>
  <si>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</si>
  <si>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</si>
  <si>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</si>
  <si>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</si>
  <si>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</si>
  <si>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</si>
  <si>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</si>
  <si>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</si>
  <si>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</si>
  <si>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</si>
  <si>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</si>
  <si>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</si>
  <si>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</si>
  <si>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</si>
  <si>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</si>
  <si>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</si>
  <si>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</si>
  <si>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</si>
  <si>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</si>
  <si>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</si>
  <si>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</si>
  <si>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</si>
  <si>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</si>
  <si>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</si>
  <si>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</si>
  <si>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</si>
  <si>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</si>
  <si>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</si>
  <si>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</si>
  <si>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</si>
  <si>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</si>
  <si>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</si>
  <si>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</si>
  <si>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</si>
  <si>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</si>
  <si>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</si>
  <si>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</si>
  <si>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</si>
  <si>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</si>
  <si>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</si>
  <si>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</si>
  <si>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</si>
  <si>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</si>
  <si>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</si>
  <si>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</si>
  <si>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</si>
  <si>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</si>
  <si>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</si>
  <si>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</si>
  <si>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</si>
  <si>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</si>
  <si>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</si>
  <si>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</si>
  <si>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</si>
  <si>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</si>
  <si>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</si>
  <si>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</si>
  <si>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</si>
  <si>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</si>
  <si>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</si>
  <si>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</si>
  <si>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</si>
  <si>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</si>
  <si>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</si>
  <si>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</si>
  <si>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</si>
  <si>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</si>
  <si>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</si>
  <si>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</si>
  <si>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</si>
  <si>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</si>
  <si>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</si>
  <si>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</si>
  <si>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</si>
  <si>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</si>
  <si>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</si>
  <si>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</si>
  <si>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</si>
  <si>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</si>
  <si>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</si>
  <si>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</si>
  <si>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</si>
  <si>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</si>
  <si>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</si>
  <si>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</si>
  <si>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</si>
  <si>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</si>
  <si>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</si>
  <si>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</si>
  <si>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</si>
  <si>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</si>
  <si>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</si>
  <si>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</si>
  <si>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</si>
  <si>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</si>
  <si>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</si>
  <si>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</si>
  <si>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</si>
  <si>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</si>
  <si>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</si>
  <si>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</si>
  <si>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</si>
  <si>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</si>
  <si>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</si>
  <si>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</si>
  <si>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</si>
  <si>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</si>
  <si>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</si>
  <si>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</si>
  <si>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</si>
  <si>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</si>
  <si>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</si>
  <si>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</si>
  <si>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</si>
  <si>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</si>
  <si>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</si>
  <si>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</si>
  <si>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</si>
  <si>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</si>
  <si>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</si>
  <si>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</si>
  <si>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</si>
  <si>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</si>
  <si>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</si>
  <si>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</si>
  <si>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</si>
  <si>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</si>
  <si>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</si>
  <si>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</si>
  <si>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</si>
  <si>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</si>
  <si>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</si>
  <si>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</si>
  <si>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</si>
  <si>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</si>
  <si>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</si>
  <si>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</si>
  <si>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</si>
  <si>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</si>
  <si>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</si>
  <si>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</si>
  <si>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</si>
  <si>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</si>
  <si>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</si>
  <si>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</si>
  <si>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</si>
  <si>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</si>
  <si>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</si>
  <si>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</si>
  <si>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</si>
  <si>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</si>
  <si>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</si>
  <si>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</si>
  <si>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</si>
  <si>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</si>
  <si>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</si>
  <si>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</si>
  <si>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</si>
  <si>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</si>
  <si>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</si>
  <si>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</si>
  <si>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</si>
  <si>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</si>
  <si>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</si>
  <si>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</si>
  <si>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</si>
  <si>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</si>
  <si>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</si>
  <si>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</si>
  <si>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</si>
  <si>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</si>
  <si>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</si>
  <si>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</si>
  <si>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</si>
  <si>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</si>
  <si>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</si>
  <si>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</si>
  <si>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</si>
  <si>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</si>
  <si>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</si>
  <si>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</si>
  <si>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</si>
  <si>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</si>
  <si>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</si>
  <si>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</si>
  <si>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</si>
  <si>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</si>
  <si>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</si>
  <si>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</si>
  <si>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</si>
  <si>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</si>
  <si>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</si>
  <si>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</si>
  <si>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</si>
  <si>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</si>
  <si>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</si>
  <si>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</si>
  <si>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</si>
  <si>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</si>
  <si>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</si>
  <si>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</si>
  <si>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</si>
  <si>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</si>
  <si>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</si>
  <si>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</si>
  <si>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</si>
  <si>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</si>
  <si>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</si>
  <si>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</si>
  <si>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</si>
  <si>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</si>
  <si>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</si>
  <si>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</si>
  <si>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</si>
  <si>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</si>
  <si>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</si>
  <si>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</si>
  <si>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</si>
  <si>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</si>
  <si>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</si>
  <si>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</si>
  <si>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</si>
  <si>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</si>
  <si>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</si>
  <si>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</si>
  <si>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</si>
  <si>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</si>
  <si>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</si>
  <si>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</si>
  <si>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</si>
  <si>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</si>
  <si>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</si>
  <si>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</si>
  <si>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</si>
  <si>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</si>
  <si>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</si>
  <si>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</si>
  <si>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</si>
  <si>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</si>
  <si>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</si>
  <si>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</si>
  <si>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</si>
  <si>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</si>
  <si>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</si>
  <si>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</si>
  <si>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</si>
  <si>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</si>
  <si>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</si>
  <si>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</si>
  <si>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</si>
  <si>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</si>
  <si>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</si>
  <si>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</si>
  <si>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</si>
  <si>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</si>
  <si>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</si>
  <si>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</si>
  <si>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</si>
  <si>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</si>
  <si>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</si>
  <si>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</si>
  <si>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</si>
  <si>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</si>
  <si>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</si>
  <si>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</si>
  <si>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</si>
  <si>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</si>
  <si>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</si>
  <si>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</si>
  <si>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</si>
  <si>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</si>
  <si>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</si>
  <si>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</si>
  <si>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</si>
  <si>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</si>
  <si>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</si>
  <si>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</si>
  <si>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</si>
  <si>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</si>
  <si>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</si>
  <si>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</si>
  <si>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</si>
  <si>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</si>
  <si>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</si>
  <si>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</si>
  <si>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</si>
  <si>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</si>
  <si>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</si>
  <si>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</si>
  <si>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</si>
  <si>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</si>
  <si>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</si>
  <si>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</si>
  <si>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</si>
  <si>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</si>
  <si>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</si>
  <si>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</si>
  <si>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</si>
  <si>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</si>
  <si>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</si>
  <si>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</si>
  <si>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</si>
  <si>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</si>
  <si>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</si>
  <si>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</si>
  <si>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</si>
  <si>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</si>
  <si>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</si>
  <si>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</si>
  <si>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</si>
  <si>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</si>
  <si>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</si>
  <si>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</si>
  <si>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</si>
  <si>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</si>
  <si>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</si>
  <si>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</si>
  <si>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</si>
  <si>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</si>
  <si>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</si>
  <si>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</si>
  <si>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</si>
  <si>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</si>
  <si>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</si>
  <si>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</si>
  <si>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</si>
  <si>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</si>
  <si>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</si>
  <si>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</si>
  <si>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</si>
  <si>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</si>
  <si>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</si>
  <si>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</si>
  <si>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</si>
  <si>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</si>
  <si>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</si>
  <si>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</si>
  <si>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</si>
  <si>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</si>
  <si>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</si>
  <si>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</si>
  <si>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</si>
  <si>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</si>
  <si>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</si>
  <si>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</si>
  <si>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</si>
  <si>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</si>
  <si>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</si>
  <si>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</si>
  <si>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</si>
  <si>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</si>
  <si>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</si>
  <si>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</si>
  <si>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</si>
  <si>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</si>
  <si>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</si>
  <si>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</si>
  <si>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</si>
  <si>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</si>
  <si>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</si>
  <si>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</si>
  <si>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</si>
  <si>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</si>
  <si>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</si>
  <si>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</si>
  <si>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</si>
  <si>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</si>
  <si>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</si>
  <si>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</si>
  <si>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</si>
  <si>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</si>
  <si>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</si>
  <si>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</si>
  <si>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</si>
  <si>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</si>
  <si>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</si>
  <si>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</si>
  <si>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</si>
  <si>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</si>
  <si>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</si>
  <si>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</si>
  <si>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</si>
  <si>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</si>
  <si>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</si>
  <si>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</si>
  <si>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</si>
  <si>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</si>
  <si>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</si>
  <si>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</si>
  <si>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</si>
  <si>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</si>
  <si>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</si>
  <si>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</si>
  <si>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</si>
  <si>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</si>
  <si>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</si>
  <si>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</si>
  <si>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</si>
  <si>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</si>
  <si>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</si>
  <si>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</si>
  <si>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</si>
  <si>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</si>
  <si>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</si>
  <si>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</si>
  <si>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</si>
  <si>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</si>
  <si>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</si>
  <si>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</si>
  <si>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</si>
  <si>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</si>
  <si>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</si>
  <si>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</si>
  <si>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</si>
  <si>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</si>
  <si>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</si>
  <si>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</si>
  <si>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</si>
  <si>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</si>
  <si>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</si>
  <si>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</si>
  <si>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</si>
  <si>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</si>
  <si>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</si>
  <si>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</si>
  <si>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</si>
  <si>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</si>
  <si>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</si>
  <si>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</si>
  <si>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</si>
  <si>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</si>
  <si>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</si>
  <si>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</si>
  <si>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</si>
  <si>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</si>
  <si>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</si>
  <si>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</si>
  <si>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</si>
  <si>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</si>
  <si>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</si>
  <si>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</si>
  <si>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</si>
  <si>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</si>
  <si>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</si>
  <si>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</si>
  <si>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</si>
  <si>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</si>
  <si>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</si>
  <si>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</si>
  <si>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</si>
  <si>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</si>
  <si>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</si>
  <si>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</si>
  <si>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</si>
  <si>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</si>
  <si>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</si>
  <si>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</si>
  <si>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</si>
  <si>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</si>
  <si>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</si>
  <si>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</si>
  <si>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</si>
  <si>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</si>
  <si>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</si>
  <si>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</si>
  <si>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</si>
  <si>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</si>
  <si>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</si>
  <si>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</si>
  <si>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</si>
  <si>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</si>
  <si>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</si>
  <si>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</si>
  <si>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</si>
  <si>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</si>
  <si>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</si>
  <si>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</si>
  <si>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</si>
  <si>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</si>
  <si>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</si>
  <si>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</si>
  <si>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</si>
  <si>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</si>
  <si>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</si>
  <si>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</si>
  <si>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</si>
  <si>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</si>
  <si>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</si>
  <si>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</si>
  <si>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</si>
  <si>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</si>
  <si>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</si>
  <si>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</si>
  <si>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</si>
  <si>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</si>
  <si>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</si>
  <si>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</si>
  <si>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</si>
  <si>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</si>
  <si>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</si>
  <si>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</si>
  <si>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</si>
  <si>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</si>
  <si>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</si>
  <si>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</si>
  <si>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</si>
  <si>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</si>
  <si>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</si>
  <si>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</si>
  <si>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</si>
  <si>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</si>
  <si>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</si>
  <si>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</si>
  <si>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</si>
  <si>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</si>
  <si>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</si>
  <si>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</si>
  <si>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</si>
  <si>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</si>
  <si>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</si>
  <si>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</si>
  <si>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</si>
  <si>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</si>
  <si>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</si>
  <si>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</si>
  <si>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</si>
  <si>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</si>
  <si>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</si>
  <si>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</si>
  <si>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</si>
  <si>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</si>
  <si>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</si>
  <si>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</si>
  <si>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</si>
  <si>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</si>
  <si>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</si>
  <si>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</si>
  <si>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</si>
  <si>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</si>
  <si>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</si>
  <si>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</si>
  <si>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</si>
  <si>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</si>
  <si>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</si>
  <si>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</si>
  <si>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</si>
  <si>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</si>
  <si>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</si>
  <si>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</si>
  <si>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</si>
  <si>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</si>
  <si>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</si>
  <si>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</si>
  <si>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</si>
  <si>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</si>
  <si>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</si>
  <si>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</si>
  <si>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</si>
  <si>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</si>
  <si>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</si>
  <si>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</si>
  <si>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</si>
  <si>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</si>
  <si>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</si>
  <si>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</si>
  <si>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</si>
  <si>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</si>
  <si>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</si>
  <si>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</si>
  <si>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</si>
  <si>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</si>
  <si>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</si>
  <si>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</si>
  <si>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</si>
  <si>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</si>
  <si>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</si>
  <si>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</si>
  <si>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</si>
  <si>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</si>
  <si>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</si>
  <si>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</si>
  <si>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</si>
  <si>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</si>
  <si>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</si>
  <si>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</si>
  <si>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</si>
  <si>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</si>
  <si>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</si>
  <si>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</si>
  <si>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</si>
  <si>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</si>
  <si>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</si>
  <si>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</si>
  <si>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</si>
  <si>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</si>
  <si>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</si>
  <si>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</si>
  <si>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</si>
  <si>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</si>
  <si>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</si>
  <si>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</si>
  <si>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</si>
  <si>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</si>
  <si>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</si>
  <si>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</si>
  <si>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</si>
  <si>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</si>
  <si>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</si>
  <si>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</si>
  <si>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</si>
  <si>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</si>
  <si>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</si>
  <si>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</si>
  <si>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</si>
  <si>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</si>
  <si>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</si>
  <si>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</si>
  <si>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</si>
  <si>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</si>
  <si>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</si>
  <si>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</si>
  <si>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</si>
  <si>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</si>
  <si>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</si>
  <si>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</si>
  <si>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</si>
  <si>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</si>
  <si>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</si>
  <si>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</si>
  <si>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</si>
  <si>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</si>
  <si>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</si>
  <si>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</si>
  <si>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</si>
  <si>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</si>
  <si>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</si>
  <si>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</si>
  <si>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</si>
  <si>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</si>
  <si>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</si>
  <si>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</si>
  <si>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</si>
  <si>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</si>
  <si>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</si>
  <si>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</si>
  <si>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</si>
  <si>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</si>
  <si>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</si>
  <si>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</si>
  <si>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</si>
  <si>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</si>
  <si>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</si>
  <si>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</si>
  <si>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</si>
  <si>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</si>
  <si>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</si>
  <si>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</si>
  <si>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</si>
  <si>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</si>
  <si>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</si>
  <si>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</si>
  <si>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</si>
  <si>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</si>
  <si>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</si>
  <si>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</si>
  <si>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</si>
  <si>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</si>
  <si>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</si>
  <si>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</si>
  <si>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</si>
  <si>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</si>
  <si>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</si>
  <si>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</si>
  <si>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</si>
  <si>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</si>
  <si>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</si>
  <si>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</si>
  <si>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</si>
  <si>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</si>
  <si>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</si>
  <si>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</si>
  <si>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</si>
  <si>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</si>
  <si>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</si>
  <si>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</si>
  <si>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</si>
  <si>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</si>
  <si>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</si>
  <si>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</si>
  <si>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</si>
  <si>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</si>
  <si>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</si>
  <si>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</si>
  <si>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</si>
  <si>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</si>
  <si>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</si>
  <si>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</si>
  <si>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</si>
  <si>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</si>
  <si>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</si>
  <si>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</si>
  <si>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</si>
  <si>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</si>
  <si>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</si>
  <si>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</si>
  <si>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</si>
  <si>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</si>
  <si>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</si>
  <si>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</si>
  <si>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</si>
  <si>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</si>
  <si>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</si>
  <si>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</si>
  <si>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</si>
  <si>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</si>
  <si>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</si>
  <si>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</si>
  <si>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</si>
  <si>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</si>
  <si>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</si>
  <si>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</si>
  <si>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</si>
  <si>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</si>
  <si>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</si>
  <si>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</si>
  <si>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</si>
  <si>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</si>
  <si>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</si>
  <si>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</si>
  <si>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</si>
  <si>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</si>
  <si>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</si>
  <si>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</si>
  <si>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</si>
  <si>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</si>
  <si>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</si>
  <si>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</si>
  <si>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</si>
  <si>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</si>
  <si>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</si>
  <si>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</si>
  <si>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</si>
  <si>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</si>
  <si>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</si>
  <si>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</si>
  <si>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</si>
  <si>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</si>
  <si>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</si>
  <si>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</si>
  <si>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</si>
  <si>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</si>
  <si>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</si>
  <si>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</si>
  <si>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</si>
  <si>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</si>
  <si>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</si>
  <si>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</si>
  <si>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</si>
  <si>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</si>
  <si>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</si>
  <si>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</si>
  <si>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</si>
  <si>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</si>
  <si>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</si>
  <si>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</si>
  <si>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</si>
  <si>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</si>
  <si>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</si>
  <si>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</si>
  <si>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</si>
  <si>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</si>
  <si>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</si>
  <si>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</si>
  <si>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</si>
  <si>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</si>
  <si>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</si>
  <si>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</si>
  <si>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</si>
  <si>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</si>
  <si>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</si>
  <si>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</si>
  <si>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</si>
  <si>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</si>
  <si>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</si>
  <si>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</si>
  <si>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</si>
  <si>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</si>
  <si>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</si>
  <si>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</si>
  <si>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</si>
  <si>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</si>
  <si>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</si>
  <si>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</si>
  <si>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</si>
  <si>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</si>
  <si>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</si>
  <si>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</si>
  <si>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</si>
  <si>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</si>
  <si>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</si>
  <si>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</si>
  <si>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</si>
  <si>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</si>
  <si>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</si>
  <si>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</si>
  <si>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</si>
  <si>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</si>
  <si>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</si>
  <si>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</si>
  <si>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</si>
  <si>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</si>
  <si>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</si>
  <si>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</si>
  <si>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</si>
  <si>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</si>
  <si>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</si>
  <si>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</si>
  <si>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</si>
  <si>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</si>
  <si>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</si>
  <si>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</si>
  <si>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</si>
  <si>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</si>
  <si>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</si>
  <si>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</si>
  <si>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</si>
  <si>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</si>
  <si>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</si>
  <si>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</si>
  <si>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</si>
  <si>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</si>
  <si>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</si>
  <si>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</si>
  <si>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</si>
  <si>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</si>
  <si>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</si>
  <si>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</si>
  <si>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</si>
  <si>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</si>
  <si>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</si>
  <si>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</si>
  <si>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</si>
  <si>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</si>
  <si>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</si>
  <si>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</si>
  <si>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</si>
  <si>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</si>
  <si>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</si>
  <si>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</si>
  <si>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</si>
  <si>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</si>
  <si>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</si>
  <si>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</si>
  <si>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</si>
  <si>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</si>
  <si>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</si>
  <si>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</si>
  <si>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</si>
  <si>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</si>
  <si>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</si>
  <si>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</si>
  <si>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</si>
  <si>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</si>
  <si>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</si>
  <si>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</si>
  <si>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</si>
  <si>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</si>
  <si>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</si>
  <si>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</si>
  <si>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</si>
  <si>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</si>
  <si>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</si>
  <si>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</si>
  <si>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</si>
  <si>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</si>
  <si>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</si>
  <si>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</si>
  <si>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</si>
  <si>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</si>
  <si>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</si>
  <si>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</si>
  <si>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</si>
  <si>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</si>
  <si>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</si>
  <si>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</si>
  <si>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</si>
  <si>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</si>
  <si>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</si>
  <si>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</si>
  <si>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</si>
  <si>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</si>
  <si>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</si>
  <si>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</si>
  <si>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</si>
  <si>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</si>
  <si>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</si>
  <si>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</si>
  <si>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</si>
  <si>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</si>
  <si>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</si>
  <si>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</si>
  <si>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</si>
  <si>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</si>
  <si>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</si>
  <si>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</si>
  <si>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</si>
  <si>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</si>
  <si>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</si>
  <si>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</si>
  <si>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</si>
  <si>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</si>
  <si>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</si>
  <si>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</si>
  <si>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</si>
  <si>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</si>
  <si>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</si>
  <si>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</si>
  <si>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</si>
  <si>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</si>
  <si>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</si>
  <si>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</si>
  <si>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</si>
  <si>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</si>
  <si>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</si>
  <si>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</si>
  <si>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</si>
  <si>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</si>
  <si>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</si>
  <si>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</si>
  <si>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</si>
  <si>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</si>
  <si>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</si>
  <si>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</si>
  <si>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</si>
  <si>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</si>
  <si>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</si>
  <si>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</si>
  <si>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</si>
  <si>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</si>
  <si>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</si>
  <si>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</si>
  <si>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</si>
  <si>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</si>
  <si>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</si>
  <si>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</si>
  <si>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</si>
  <si>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</si>
  <si>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</si>
  <si>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</si>
  <si>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</si>
  <si>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</si>
  <si>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</si>
  <si>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</si>
  <si>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</si>
  <si>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</si>
  <si>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</si>
  <si>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</si>
  <si>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</si>
  <si>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</si>
  <si>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</si>
  <si>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</si>
  <si>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</si>
  <si>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</si>
  <si>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</si>
  <si>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</si>
  <si>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</si>
  <si>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</si>
  <si>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</si>
  <si>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</si>
  <si>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</si>
  <si>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</si>
  <si>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</si>
  <si>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</si>
  <si>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</si>
  <si>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</si>
  <si>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</si>
  <si>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</si>
  <si>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</si>
  <si>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</si>
  <si>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</si>
  <si>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</si>
  <si>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</si>
  <si>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</si>
  <si>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</si>
  <si>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</si>
  <si>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</si>
  <si>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</si>
  <si>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</si>
  <si>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</si>
  <si>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</si>
  <si>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</si>
  <si>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</si>
  <si>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</si>
  <si>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</si>
  <si>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</si>
  <si>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</si>
  <si>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</si>
  <si>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</si>
  <si>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</si>
  <si>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</si>
  <si>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</si>
  <si>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</si>
  <si>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</si>
  <si>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</si>
  <si>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</si>
  <si>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</si>
  <si>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</si>
  <si>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</si>
  <si>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</si>
  <si>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</si>
  <si>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</si>
  <si>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</si>
  <si>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</si>
  <si>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</si>
  <si>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</si>
  <si>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</si>
  <si>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</si>
  <si>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</si>
  <si>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</si>
  <si>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</si>
  <si>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</si>
  <si>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</si>
  <si>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</si>
  <si>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</si>
  <si>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</si>
  <si>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</si>
  <si>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</si>
  <si>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</si>
  <si>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</si>
  <si>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</si>
  <si>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</si>
  <si>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</si>
  <si>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</si>
  <si>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</si>
  <si>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</si>
  <si>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</si>
  <si>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</si>
  <si>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</si>
  <si>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</si>
  <si>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</si>
  <si>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</si>
  <si>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</si>
  <si>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</si>
  <si>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</si>
  <si>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</si>
  <si>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</si>
  <si>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</si>
  <si>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</si>
  <si>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</si>
  <si>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</si>
  <si>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</si>
  <si>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</si>
  <si>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</si>
  <si>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</si>
  <si>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</si>
  <si>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</si>
  <si>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</si>
  <si>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</si>
  <si>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</si>
  <si>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</si>
  <si>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</si>
  <si>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</si>
  <si>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</si>
  <si>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</si>
  <si>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</si>
  <si>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</si>
  <si>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</si>
  <si>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</si>
  <si>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</si>
  <si>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</si>
  <si>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</si>
  <si>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</si>
  <si>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</si>
  <si>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</si>
  <si>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</si>
  <si>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</si>
  <si>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</si>
  <si>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</si>
  <si>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</si>
  <si>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</si>
  <si>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</si>
  <si>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</si>
  <si>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</si>
  <si>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</si>
  <si>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</si>
  <si>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</si>
  <si>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</si>
  <si>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</si>
  <si>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</si>
  <si>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</si>
  <si>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</si>
  <si>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</si>
  <si>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</si>
  <si>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</si>
  <si>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</si>
  <si>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</si>
  <si>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</si>
  <si>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</si>
  <si>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</si>
  <si>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</si>
  <si>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</si>
  <si>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</si>
  <si>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</si>
  <si>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</si>
  <si>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</si>
  <si>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</si>
  <si>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</si>
  <si>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</si>
  <si>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</si>
  <si>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</si>
  <si>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</si>
  <si>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</si>
  <si>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</si>
  <si>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</si>
  <si>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</si>
  <si>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</si>
  <si>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</si>
  <si>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</si>
  <si>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</si>
  <si>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</si>
  <si>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</si>
  <si>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</si>
  <si>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</si>
  <si>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</si>
  <si>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</si>
  <si>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</si>
  <si>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</si>
  <si>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</si>
  <si>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</si>
  <si>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</si>
  <si>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</si>
  <si>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</si>
  <si>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</si>
  <si>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</si>
  <si>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</si>
  <si>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</si>
  <si>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</si>
  <si>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</si>
  <si>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</si>
  <si>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</si>
  <si>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</si>
  <si>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</si>
  <si>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</si>
  <si>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</si>
  <si>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</si>
  <si>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</si>
  <si>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</si>
  <si>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</si>
  <si>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</si>
  <si>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</si>
  <si>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</si>
  <si>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</si>
  <si>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</si>
  <si>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</si>
  <si>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</si>
  <si>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</si>
  <si>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</si>
  <si>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</si>
  <si>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</si>
  <si>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</si>
  <si>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</si>
  <si>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</si>
  <si>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</si>
  <si>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</si>
  <si>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</si>
  <si>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</si>
  <si>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</si>
  <si>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</si>
  <si>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</si>
  <si>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</si>
  <si>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</si>
  <si>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</si>
  <si>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</si>
  <si>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</si>
  <si>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</si>
  <si>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</si>
  <si>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</si>
  <si>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</si>
  <si>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</si>
  <si>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</si>
  <si>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</si>
  <si>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</si>
  <si>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</si>
  <si>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</si>
  <si>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</si>
  <si>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</si>
  <si>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</si>
  <si>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</si>
  <si>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</si>
  <si>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</si>
  <si>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</si>
  <si>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</si>
  <si>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</si>
  <si>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</si>
  <si>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</si>
  <si>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</si>
  <si>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</si>
  <si>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</si>
  <si>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</si>
  <si>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</si>
  <si>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</si>
  <si>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</si>
  <si>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</si>
  <si>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</si>
  <si>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</si>
  <si>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</si>
  <si>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</si>
  <si>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</si>
  <si>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</si>
  <si>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</si>
  <si>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</si>
  <si>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</si>
  <si>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</si>
  <si>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</si>
  <si>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</si>
  <si>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</si>
  <si>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</si>
  <si>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</si>
  <si>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</si>
  <si>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</si>
  <si>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</si>
  <si>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</si>
  <si>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</si>
  <si>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</si>
  <si>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</si>
  <si>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</si>
  <si>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</si>
  <si>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</si>
  <si>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</si>
  <si>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</si>
  <si>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</si>
  <si>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</si>
  <si>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</si>
  <si>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</si>
  <si>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</si>
  <si>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</si>
  <si>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</si>
  <si>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</si>
  <si>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</si>
  <si>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</si>
  <si>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</si>
  <si>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</si>
  <si>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</si>
  <si>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</si>
  <si>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</si>
  <si>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</si>
  <si>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</si>
  <si>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</si>
  <si>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</si>
  <si>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</si>
  <si>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</si>
  <si>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</si>
  <si>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</si>
  <si>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</si>
  <si>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</si>
  <si>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</si>
  <si>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</si>
  <si>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</si>
  <si>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</si>
  <si>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</si>
  <si>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</si>
  <si>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</si>
  <si>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</si>
  <si>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</si>
  <si>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</si>
  <si>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</si>
  <si>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</si>
  <si>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</si>
  <si>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</si>
  <si>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</si>
  <si>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</si>
  <si>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</si>
  <si>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</si>
  <si>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</si>
  <si>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</si>
  <si>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</si>
  <si>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</si>
  <si>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</si>
  <si>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</si>
  <si>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</si>
  <si>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</si>
  <si>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</si>
  <si>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</si>
  <si>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</si>
  <si>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</si>
  <si>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</si>
  <si>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</si>
  <si>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</si>
  <si>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</si>
  <si>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</si>
  <si>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</si>
  <si>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</si>
  <si>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</si>
  <si>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</si>
  <si>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</si>
  <si>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</si>
  <si>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</si>
  <si>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</si>
  <si>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</si>
  <si>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</si>
  <si>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</si>
  <si>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</si>
  <si>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</si>
  <si>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</si>
  <si>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</si>
  <si>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</si>
  <si>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</si>
  <si>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</si>
  <si>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</si>
  <si>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</si>
  <si>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</si>
  <si>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</si>
  <si>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</si>
  <si>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</si>
  <si>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</si>
  <si>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</si>
  <si>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</si>
  <si>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</si>
  <si>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</si>
  <si>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</si>
  <si>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</si>
  <si>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</si>
  <si>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</si>
  <si>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</si>
  <si>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</si>
  <si>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</si>
  <si>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</si>
  <si>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</si>
  <si>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</si>
  <si>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</si>
  <si>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</si>
  <si>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</si>
  <si>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</si>
  <si>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</si>
  <si>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</si>
  <si>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</si>
  <si>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</si>
  <si>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</si>
  <si>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</si>
  <si>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</si>
  <si>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</si>
  <si>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</si>
  <si>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</si>
  <si>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</si>
  <si>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</si>
  <si>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</si>
  <si>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</si>
  <si>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</si>
  <si>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</si>
  <si>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</si>
  <si>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</si>
  <si>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</si>
  <si>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</si>
  <si>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</si>
  <si>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</si>
  <si>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</si>
  <si>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</si>
  <si>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</si>
  <si>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</si>
  <si>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</si>
  <si>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</si>
  <si>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</si>
  <si>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</si>
  <si>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</si>
  <si>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</si>
  <si>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</si>
  <si>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</si>
  <si>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</si>
  <si>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</si>
  <si>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</si>
  <si>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</si>
  <si>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</si>
  <si>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</si>
  <si>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</si>
  <si>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</si>
  <si>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</si>
  <si>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</si>
  <si>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</si>
  <si>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</si>
  <si>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</si>
  <si>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</si>
  <si>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</si>
  <si>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</si>
  <si>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</si>
  <si>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</si>
  <si>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</si>
  <si>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</si>
  <si>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</si>
  <si>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</si>
  <si>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</si>
  <si>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</si>
  <si>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</si>
  <si>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</si>
  <si>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</si>
  <si>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</si>
  <si>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</si>
  <si>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</si>
  <si>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</si>
  <si>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</si>
  <si>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</si>
  <si>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</si>
  <si>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</si>
  <si>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</si>
  <si>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</si>
  <si>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</si>
  <si>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</si>
  <si>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</si>
  <si>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</si>
  <si>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</si>
  <si>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</si>
  <si>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</si>
  <si>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</si>
  <si>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</si>
  <si>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</si>
  <si>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</si>
  <si>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</si>
  <si>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</si>
  <si>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</si>
  <si>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</si>
  <si>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</si>
  <si>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</si>
  <si>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</si>
  <si>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</si>
  <si>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</si>
  <si>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</si>
  <si>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</si>
  <si>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</si>
  <si>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</si>
  <si>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</si>
  <si>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</si>
  <si>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</si>
  <si>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</si>
  <si>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</si>
  <si>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</si>
  <si>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</si>
  <si>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</si>
  <si>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</si>
  <si>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</si>
  <si>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</si>
  <si>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</si>
  <si>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</si>
  <si>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</si>
  <si>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</si>
  <si>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</si>
  <si>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</si>
  <si>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</si>
  <si>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</si>
  <si>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</si>
  <si>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</si>
  <si>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</si>
  <si>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</si>
  <si>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</si>
  <si>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</si>
  <si>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</si>
  <si>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</si>
  <si>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</si>
  <si>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</si>
  <si>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</si>
  <si>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</si>
  <si>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</si>
  <si>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</si>
  <si>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</si>
  <si>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</si>
  <si>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</si>
  <si>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</si>
  <si>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</si>
  <si>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</si>
  <si>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</si>
  <si>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</si>
  <si>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</si>
  <si>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</si>
  <si>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</si>
  <si>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</si>
  <si>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</si>
  <si>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</si>
  <si>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</si>
  <si>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</si>
  <si>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</si>
  <si>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</si>
  <si>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</si>
  <si>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</si>
  <si>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</si>
  <si>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</si>
  <si>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</si>
  <si>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</si>
  <si>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</si>
  <si>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</si>
  <si>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</si>
  <si>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</si>
  <si>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</si>
  <si>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</si>
  <si>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</si>
  <si>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</si>
  <si>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</si>
  <si>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</si>
  <si>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</si>
  <si>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</si>
  <si>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</si>
  <si>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</si>
  <si>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</si>
  <si>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</si>
  <si>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</si>
  <si>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</si>
  <si>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</si>
  <si>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</si>
  <si>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</si>
  <si>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</si>
  <si>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</si>
  <si>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</si>
  <si>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</si>
  <si>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</si>
  <si>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</si>
  <si>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</si>
  <si>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</si>
  <si>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</si>
  <si>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</si>
  <si>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</si>
  <si>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</si>
  <si>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</si>
  <si>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</si>
  <si>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</si>
  <si>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</si>
  <si>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</si>
  <si>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</si>
  <si>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</si>
  <si>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</si>
  <si>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</si>
  <si>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</si>
  <si>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</si>
  <si>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</si>
  <si>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</si>
  <si>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</si>
  <si>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</si>
  <si>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</si>
  <si>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</si>
  <si>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</si>
  <si>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</si>
  <si>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</si>
  <si>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</si>
  <si>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</si>
  <si>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</si>
  <si>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</si>
  <si>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</si>
  <si>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</si>
  <si>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</si>
  <si>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</si>
  <si>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</si>
  <si>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</si>
  <si>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</si>
  <si>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</si>
  <si>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</si>
  <si>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</si>
  <si>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</si>
  <si>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</si>
  <si>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</si>
  <si>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</si>
  <si>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</si>
  <si>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</si>
  <si>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</si>
  <si>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</si>
  <si>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</si>
  <si>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</si>
  <si>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</si>
  <si>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</si>
  <si>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</si>
  <si>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</si>
  <si>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</si>
  <si>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</si>
  <si>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</si>
  <si>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</si>
  <si>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</si>
  <si>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</si>
  <si>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</si>
  <si>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</si>
  <si>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</si>
  <si>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</si>
  <si>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</si>
  <si>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</si>
  <si>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</si>
  <si>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</si>
  <si>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</si>
  <si>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</si>
  <si>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</si>
  <si>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</si>
  <si>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</si>
  <si>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</si>
  <si>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</si>
  <si>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</si>
  <si>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</si>
  <si>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</si>
  <si>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</si>
  <si>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</si>
  <si>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</si>
  <si>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</si>
  <si>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</si>
  <si>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</si>
  <si>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</si>
  <si>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</si>
  <si>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</si>
  <si>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</si>
  <si>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</si>
  <si>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</si>
  <si>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</si>
  <si>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</si>
  <si>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</si>
  <si>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</si>
  <si>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</si>
  <si>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</si>
  <si>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</si>
  <si>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</si>
  <si>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</si>
  <si>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</si>
  <si>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</si>
  <si>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</si>
  <si>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</si>
  <si>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</si>
  <si>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</si>
  <si>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</si>
  <si>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</si>
  <si>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</si>
  <si>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</si>
  <si>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</si>
  <si>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</si>
  <si>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</si>
  <si>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</si>
  <si>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</si>
  <si>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</si>
  <si>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</si>
  <si>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</si>
  <si>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</si>
  <si>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</si>
  <si>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</si>
  <si>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</si>
  <si>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</si>
  <si>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</si>
  <si>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</si>
  <si>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</si>
  <si>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</si>
  <si>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</si>
  <si>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</si>
  <si>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</si>
  <si>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</si>
  <si>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</si>
  <si>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</si>
  <si>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</si>
  <si>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</si>
  <si>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</si>
  <si>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</si>
  <si>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</si>
  <si>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</si>
  <si>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</si>
  <si>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</si>
  <si>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</si>
  <si>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</si>
  <si>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</si>
  <si>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</si>
  <si>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</si>
  <si>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</si>
  <si>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</si>
  <si>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</si>
  <si>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</si>
  <si>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</si>
  <si>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</si>
  <si>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</si>
  <si>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</si>
  <si>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</si>
  <si>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</si>
  <si>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</si>
  <si>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</si>
  <si>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</si>
  <si>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</si>
  <si>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</si>
  <si>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</si>
  <si>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</si>
  <si>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</si>
  <si>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</si>
  <si>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</si>
  <si>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</si>
  <si>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</si>
  <si>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</si>
  <si>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</si>
  <si>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</si>
  <si>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</si>
  <si>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</si>
  <si>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</si>
  <si>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</si>
  <si>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</si>
  <si>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</si>
  <si>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</si>
  <si>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</si>
  <si>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</si>
  <si>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</si>
  <si>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</si>
  <si>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</si>
  <si>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</si>
  <si>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</si>
  <si>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</si>
  <si>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</si>
  <si>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</si>
  <si>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</si>
  <si>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</si>
  <si>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</si>
  <si>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</si>
  <si>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</si>
  <si>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</si>
  <si>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</si>
  <si>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</si>
  <si>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</si>
  <si>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</si>
  <si>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</si>
  <si>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</si>
  <si>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</si>
  <si>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</si>
  <si>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</si>
  <si>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</si>
  <si>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</si>
  <si>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</si>
  <si>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</si>
  <si>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</si>
  <si>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</si>
  <si>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</si>
  <si>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</si>
  <si>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</si>
  <si>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</si>
  <si>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</si>
  <si>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</si>
  <si>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</si>
  <si>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</si>
  <si>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</si>
  <si>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</si>
  <si>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</si>
  <si>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</si>
  <si>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</si>
  <si>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</si>
  <si>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</si>
  <si>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</si>
  <si>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</si>
  <si>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</si>
  <si>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</si>
  <si>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</si>
  <si>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</si>
  <si>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</si>
  <si>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</si>
  <si>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</si>
  <si>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</si>
  <si>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</si>
  <si>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</si>
  <si>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</si>
  <si>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</si>
  <si>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</si>
  <si>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</si>
  <si>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</si>
  <si>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</si>
  <si>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</si>
  <si>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</si>
  <si>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</si>
  <si>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</si>
  <si>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</si>
  <si>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</si>
  <si>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</si>
  <si>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</si>
  <si>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</si>
  <si>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</si>
  <si>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</si>
  <si>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</si>
  <si>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</si>
  <si>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</si>
  <si>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</si>
  <si>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</si>
  <si>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</si>
  <si>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</si>
  <si>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</si>
  <si>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</si>
  <si>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</si>
  <si>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</si>
  <si>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</si>
  <si>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</si>
  <si>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</si>
  <si>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</si>
  <si>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</si>
  <si>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</si>
  <si>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</si>
  <si>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</si>
  <si>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</si>
  <si>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</si>
  <si>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</si>
  <si>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</si>
  <si>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</si>
  <si>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</si>
  <si>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</si>
  <si>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</si>
  <si>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</si>
  <si>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</si>
  <si>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</si>
  <si>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</si>
  <si>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</si>
  <si>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</si>
  <si>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</si>
  <si>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</si>
  <si>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</si>
  <si>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</si>
  <si>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</si>
  <si>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</si>
  <si>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</si>
  <si>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</si>
  <si>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</si>
  <si>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</si>
  <si>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</si>
  <si>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</si>
  <si>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</si>
  <si>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</si>
  <si>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</si>
  <si>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</si>
  <si>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</si>
  <si>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</si>
  <si>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</si>
  <si>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</si>
  <si>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</si>
  <si>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</si>
  <si>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</si>
  <si>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</si>
  <si>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</si>
  <si>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</si>
  <si>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</si>
  <si>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</si>
  <si>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</si>
  <si>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</si>
  <si>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</si>
  <si>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</si>
  <si>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</si>
  <si>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</si>
  <si>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</si>
  <si>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</si>
  <si>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</si>
  <si>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</si>
  <si>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</si>
  <si>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</si>
  <si>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</si>
  <si>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</si>
  <si>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</si>
  <si>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</si>
  <si>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</si>
  <si>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</si>
  <si>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</si>
  <si>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</si>
  <si>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</si>
  <si>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</si>
  <si>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</si>
  <si>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</si>
  <si>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</si>
  <si>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</si>
  <si>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</si>
  <si>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</si>
  <si>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</si>
  <si>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</si>
  <si>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</si>
  <si>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</si>
  <si>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</si>
  <si>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</si>
  <si>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</si>
  <si>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</si>
  <si>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</si>
  <si>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</si>
  <si>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</si>
  <si>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</si>
  <si>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</si>
  <si>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</si>
  <si>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</si>
  <si>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</si>
  <si>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</si>
  <si>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</si>
  <si>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</si>
  <si>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</si>
  <si>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</si>
  <si>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</si>
  <si>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</si>
  <si>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</si>
  <si>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</si>
  <si>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</si>
  <si>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</si>
  <si>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</si>
  <si>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</si>
  <si>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</si>
  <si>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</si>
  <si>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</si>
  <si>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</si>
  <si>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</si>
  <si>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</si>
  <si>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</si>
  <si>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</si>
  <si>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</si>
  <si>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</si>
  <si>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</si>
  <si>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</si>
  <si>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</si>
  <si>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</si>
  <si>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</si>
  <si>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</si>
  <si>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</si>
  <si>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</si>
  <si>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</si>
  <si>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</si>
  <si>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</si>
  <si>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</si>
  <si>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</si>
  <si>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</si>
  <si>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</si>
  <si>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</si>
  <si>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</si>
  <si>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</si>
  <si>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</si>
  <si>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</si>
  <si>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</si>
  <si>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</si>
  <si>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</si>
  <si>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</si>
  <si>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</si>
  <si>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</si>
  <si>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</si>
  <si>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</si>
  <si>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</si>
  <si>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</si>
  <si>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</si>
  <si>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</si>
  <si>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</si>
  <si>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</si>
  <si>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</si>
  <si>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</si>
  <si>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</si>
  <si>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</si>
  <si>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</si>
  <si>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</si>
  <si>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</si>
  <si>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</si>
  <si>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</si>
  <si>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</si>
  <si>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</si>
  <si>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</si>
  <si>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</si>
  <si>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</si>
  <si>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</si>
  <si>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</si>
  <si>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</si>
  <si>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</si>
  <si>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</si>
  <si>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</si>
  <si>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</si>
  <si>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</si>
  <si>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</si>
  <si>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</si>
  <si>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</si>
  <si>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</si>
  <si>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</si>
  <si>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</si>
  <si>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</si>
  <si>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</si>
  <si>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</si>
  <si>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</si>
  <si>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</si>
  <si>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</si>
  <si>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</si>
  <si>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</si>
  <si>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</si>
  <si>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</si>
  <si>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</si>
  <si>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</si>
  <si>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</si>
  <si>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</si>
  <si>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</si>
  <si>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</si>
  <si>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</si>
  <si>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</si>
  <si>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</si>
  <si>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</si>
  <si>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</si>
  <si>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</si>
  <si>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</si>
  <si>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</si>
  <si>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</si>
  <si>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</si>
  <si>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</si>
  <si>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</si>
  <si>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</si>
  <si>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</si>
  <si>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</si>
  <si>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</si>
  <si>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</si>
  <si>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</si>
  <si>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</si>
  <si>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</si>
  <si>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</si>
  <si>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</si>
  <si>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</si>
  <si>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</si>
  <si>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</si>
  <si>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</si>
  <si>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</si>
  <si>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</si>
  <si>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</si>
  <si>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</si>
  <si>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</si>
  <si>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</si>
  <si>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</si>
  <si>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</si>
  <si>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</si>
  <si>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</si>
  <si>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</si>
  <si>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</si>
  <si>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</si>
  <si>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</si>
  <si>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</si>
  <si>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</si>
  <si>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</si>
  <si>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</si>
  <si>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</si>
  <si>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</si>
  <si>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</si>
  <si>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</si>
  <si>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</si>
  <si>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</si>
  <si>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</si>
  <si>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</si>
  <si>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</si>
  <si>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</si>
  <si>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</si>
  <si>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</si>
  <si>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</si>
  <si>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</si>
  <si>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</si>
  <si>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</si>
  <si>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</si>
  <si>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</si>
  <si>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</si>
  <si>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</si>
  <si>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</si>
  <si>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</si>
  <si>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</si>
  <si>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</si>
  <si>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</si>
  <si>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</si>
  <si>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</si>
  <si>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</si>
  <si>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</si>
  <si>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</si>
  <si>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</si>
  <si>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</si>
  <si>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</si>
  <si>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</si>
  <si>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</si>
  <si>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</si>
  <si>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</si>
  <si>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</si>
  <si>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</si>
  <si>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</si>
  <si>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</si>
  <si>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</si>
  <si>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</si>
  <si>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</si>
  <si>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</si>
  <si>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</si>
  <si>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</si>
  <si>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</si>
  <si>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</si>
  <si>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</si>
  <si>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</si>
  <si>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</si>
  <si>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</si>
  <si>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</si>
  <si>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</si>
  <si>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</si>
  <si>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</si>
  <si>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</si>
  <si>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</si>
  <si>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</si>
  <si>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</si>
  <si>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</si>
  <si>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</si>
  <si>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</si>
  <si>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</si>
  <si>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</si>
  <si>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</si>
  <si>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</si>
  <si>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</si>
  <si>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</si>
  <si>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</si>
  <si>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</si>
  <si>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</si>
  <si>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</si>
  <si>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</si>
  <si>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</si>
  <si>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</si>
  <si>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</si>
  <si>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</si>
  <si>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</si>
  <si>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</si>
  <si>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</si>
  <si>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</si>
  <si>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</si>
  <si>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</si>
  <si>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</si>
  <si>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</si>
  <si>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</si>
  <si>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</si>
  <si>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</si>
  <si>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</si>
  <si>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</si>
  <si>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</si>
  <si>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</si>
  <si>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</si>
  <si>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</si>
  <si>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</si>
  <si>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</si>
  <si>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</si>
  <si>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</si>
  <si>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</si>
  <si>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</si>
  <si>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</si>
  <si>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</si>
  <si>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</si>
  <si>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</si>
  <si>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</si>
  <si>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</si>
  <si>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</si>
  <si>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</si>
  <si>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</si>
  <si>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</si>
  <si>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</si>
  <si>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</si>
  <si>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</si>
  <si>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</si>
  <si>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</si>
  <si>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</si>
  <si>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</si>
  <si>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</si>
  <si>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</si>
  <si>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</si>
  <si>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</si>
  <si>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</si>
  <si>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</si>
  <si>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</si>
  <si>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</si>
  <si>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</si>
  <si>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</si>
  <si>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</si>
  <si>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</si>
  <si>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</si>
  <si>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</si>
  <si>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</si>
  <si>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</si>
  <si>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</si>
  <si>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</si>
  <si>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</si>
  <si>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</si>
  <si>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</si>
  <si>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</si>
  <si>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</si>
  <si>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</si>
  <si>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</si>
  <si>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</si>
  <si>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</si>
  <si>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</si>
  <si>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</si>
  <si>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</si>
  <si>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</si>
  <si>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</si>
  <si>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</si>
  <si>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</si>
  <si>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</si>
  <si>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</si>
  <si>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</si>
  <si>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</si>
  <si>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</si>
  <si>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</si>
  <si>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</si>
  <si>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</si>
  <si>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</si>
  <si>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</si>
  <si>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</si>
  <si>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</si>
  <si>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</si>
  <si>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</si>
  <si>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</si>
  <si>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</si>
  <si>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</si>
  <si>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</si>
  <si>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</si>
  <si>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</si>
  <si>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</si>
  <si>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</si>
  <si>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</si>
  <si>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</si>
  <si>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</si>
  <si>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</si>
  <si>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</si>
  <si>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</si>
  <si>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</si>
  <si>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</si>
  <si>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</si>
  <si>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</si>
  <si>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</si>
  <si>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</si>
  <si>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</si>
  <si>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</si>
  <si>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</si>
  <si>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</si>
  <si>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</si>
  <si>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</si>
  <si>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</si>
  <si>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</si>
  <si>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</si>
  <si>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</si>
  <si>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</si>
  <si>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</si>
  <si>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</si>
  <si>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</si>
  <si>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</si>
  <si>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</si>
  <si>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</si>
  <si>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</si>
  <si>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</si>
  <si>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</si>
  <si>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</si>
  <si>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</si>
  <si>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</si>
  <si>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</si>
  <si>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</si>
  <si>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</si>
  <si>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</si>
  <si>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</si>
  <si>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</si>
  <si>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</si>
  <si>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</si>
  <si>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</si>
  <si>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</si>
  <si>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</si>
  <si>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</si>
  <si>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</si>
  <si>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</si>
  <si>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</si>
  <si>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</si>
  <si>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</si>
  <si>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</si>
  <si>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</si>
  <si>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</si>
  <si>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</si>
  <si>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</si>
  <si>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</si>
  <si>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</si>
  <si>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</si>
  <si>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</si>
  <si>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</si>
  <si>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</si>
  <si>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</si>
  <si>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</si>
  <si>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</si>
  <si>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</si>
  <si>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</si>
  <si>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</si>
  <si>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</si>
  <si>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</si>
  <si>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</si>
  <si>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</si>
  <si>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</si>
  <si>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</si>
  <si>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</si>
  <si>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</si>
  <si>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</si>
  <si>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</si>
  <si>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</si>
  <si>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</si>
  <si>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</si>
  <si>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</si>
  <si>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</si>
  <si>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</si>
  <si>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</si>
  <si>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</si>
  <si>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</si>
  <si>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</si>
  <si>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</si>
  <si>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</si>
  <si>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</si>
  <si>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</si>
  <si>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</si>
  <si>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</si>
  <si>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</si>
  <si>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</si>
  <si>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</si>
  <si>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</si>
  <si>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</si>
  <si>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</si>
  <si>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</si>
  <si>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</si>
  <si>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</si>
  <si>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</si>
  <si>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</si>
  <si>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</si>
  <si>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</si>
  <si>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</si>
  <si>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</si>
  <si>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</si>
  <si>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</si>
  <si>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</si>
  <si>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</si>
  <si>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</si>
  <si>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</si>
  <si>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</si>
  <si>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</si>
  <si>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</si>
  <si>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</si>
  <si>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</si>
  <si>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</si>
  <si>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</si>
  <si>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</si>
  <si>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</si>
  <si>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</si>
  <si>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</si>
  <si>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</si>
  <si>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</si>
  <si>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</si>
  <si>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</si>
  <si>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</si>
  <si>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</si>
  <si>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</si>
  <si>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</si>
  <si>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</si>
  <si>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</si>
  <si>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</si>
  <si>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</si>
  <si>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</si>
  <si>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</si>
  <si>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</si>
  <si>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</si>
  <si>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</si>
  <si>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</si>
  <si>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</si>
  <si>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</si>
  <si>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</si>
  <si>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</si>
  <si>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</si>
  <si>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</si>
  <si>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</si>
  <si>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</si>
  <si>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</si>
  <si>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</si>
  <si>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</si>
  <si>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</si>
  <si>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</si>
  <si>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</si>
  <si>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</si>
  <si>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</si>
  <si>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</si>
  <si>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</si>
  <si>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</si>
  <si>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</si>
  <si>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</si>
  <si>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</si>
  <si>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</si>
  <si>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</si>
  <si>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</si>
  <si>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</si>
  <si>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</si>
  <si>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</si>
  <si>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</si>
  <si>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</si>
  <si>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</si>
  <si>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</si>
  <si>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</si>
  <si>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</si>
  <si>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</si>
  <si>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</si>
  <si>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</si>
  <si>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</si>
  <si>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</si>
  <si>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</si>
  <si>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</si>
  <si>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</si>
  <si>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</si>
  <si>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</si>
  <si>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</si>
  <si>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</si>
  <si>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</si>
  <si>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</si>
  <si>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</si>
  <si>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</si>
  <si>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</si>
  <si>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</si>
  <si>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</si>
  <si>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</si>
  <si>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</si>
  <si>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</si>
  <si>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</si>
  <si>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</si>
  <si>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</si>
  <si>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</si>
  <si>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</si>
  <si>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</si>
  <si>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</si>
  <si>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</si>
  <si>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</si>
  <si>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</si>
  <si>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</si>
  <si>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</si>
  <si>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</si>
  <si>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</si>
  <si>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</si>
  <si>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</si>
  <si>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</si>
  <si>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</si>
  <si>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</si>
  <si>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</si>
  <si>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</si>
  <si>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</si>
  <si>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</si>
  <si>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</si>
  <si>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</si>
  <si>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</si>
  <si>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</si>
  <si>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</si>
  <si>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</si>
  <si>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</si>
  <si>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</si>
  <si>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</si>
  <si>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</si>
  <si>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</si>
  <si>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</si>
  <si>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</si>
  <si>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</si>
  <si>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</si>
  <si>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</si>
  <si>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</si>
  <si>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</si>
  <si>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</si>
  <si>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</si>
  <si>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</si>
  <si>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</si>
  <si>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</si>
  <si>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</si>
  <si>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</si>
  <si>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</si>
  <si>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</si>
  <si>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</si>
  <si>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</si>
  <si>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</si>
  <si>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</si>
  <si>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</si>
  <si>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</si>
  <si>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</si>
  <si>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</si>
  <si>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</si>
  <si>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</si>
  <si>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</si>
  <si>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</si>
  <si>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</si>
  <si>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</si>
  <si>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</si>
  <si>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</si>
  <si>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</si>
  <si>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</si>
  <si>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</si>
  <si>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</si>
  <si>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</si>
  <si>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</si>
  <si>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</si>
  <si>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</si>
  <si>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</si>
  <si>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</si>
  <si>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</si>
  <si>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</si>
  <si>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</si>
  <si>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</si>
  <si>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</si>
  <si>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</si>
  <si>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</si>
  <si>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</si>
  <si>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</si>
  <si>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</si>
  <si>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</si>
  <si>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</si>
  <si>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</si>
  <si>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</si>
  <si>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</si>
  <si>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</si>
  <si>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</si>
  <si>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</si>
  <si>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</si>
  <si>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</si>
  <si>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</si>
  <si>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</si>
  <si>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</si>
  <si>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</si>
  <si>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</si>
  <si>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</si>
  <si>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</si>
  <si>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</si>
  <si>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</si>
  <si>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</si>
  <si>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</si>
  <si>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</si>
  <si>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</si>
  <si>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</si>
  <si>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</si>
  <si>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</si>
  <si>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</si>
  <si>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</si>
  <si>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</si>
  <si>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</si>
  <si>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</si>
  <si>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</si>
  <si>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</si>
  <si>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</si>
  <si>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</si>
  <si>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</si>
  <si>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</si>
  <si>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</si>
  <si>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</si>
  <si>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</si>
  <si>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</si>
  <si>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</si>
  <si>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</si>
  <si>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</si>
  <si>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</si>
  <si>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</si>
  <si>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</si>
  <si>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</si>
  <si>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</si>
  <si>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</si>
  <si>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</si>
  <si>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</si>
  <si>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</si>
  <si>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</si>
  <si>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</si>
  <si>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</si>
  <si>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</si>
  <si>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</si>
  <si>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</si>
  <si>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</si>
  <si>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</si>
  <si>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</si>
  <si>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</si>
  <si>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</si>
  <si>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</si>
  <si>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</si>
  <si>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</si>
  <si>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</si>
  <si>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</si>
  <si>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</si>
  <si>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</si>
  <si>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</si>
  <si>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</si>
  <si>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</si>
  <si>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</si>
  <si>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</si>
  <si>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</si>
  <si>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</si>
  <si>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</si>
  <si>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</si>
  <si>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</si>
  <si>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</si>
  <si>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</si>
  <si>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</si>
  <si>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</si>
  <si>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</si>
  <si>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</si>
  <si>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</si>
  <si>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</si>
  <si>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</si>
  <si>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</si>
  <si>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</si>
  <si>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</si>
  <si>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</si>
  <si>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</si>
  <si>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</si>
  <si>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</si>
  <si>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</si>
  <si>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</si>
  <si>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</si>
  <si>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</si>
  <si>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</si>
  <si>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</si>
  <si>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</si>
  <si>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</si>
  <si>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</si>
  <si>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</si>
  <si>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</si>
  <si>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</si>
  <si>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</si>
  <si>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</si>
  <si>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</si>
  <si>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</si>
  <si>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</si>
  <si>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</si>
  <si>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</si>
  <si>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</si>
  <si>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</si>
  <si>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</si>
  <si>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</si>
  <si>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</si>
  <si>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</si>
  <si>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</si>
  <si>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</si>
  <si>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</si>
  <si>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</si>
  <si>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</si>
  <si>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</si>
  <si>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</si>
  <si>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</si>
  <si>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</si>
  <si>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</si>
  <si>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</si>
  <si>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</si>
  <si>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</si>
  <si>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</si>
  <si>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</si>
  <si>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</si>
  <si>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</si>
  <si>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</si>
  <si>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</si>
  <si>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</si>
  <si>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</si>
  <si>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</si>
  <si>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</si>
  <si>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</si>
  <si>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</si>
  <si>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</si>
  <si>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</si>
  <si>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</si>
  <si>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</si>
  <si>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</si>
  <si>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</si>
  <si>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</si>
  <si>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</si>
  <si>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</si>
  <si>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</si>
  <si>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</si>
  <si>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</si>
  <si>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</si>
  <si>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</si>
  <si>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</si>
  <si>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</si>
  <si>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</si>
  <si>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</si>
  <si>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</si>
  <si>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</si>
  <si>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</si>
  <si>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</si>
  <si>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</si>
  <si>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</si>
  <si>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</si>
  <si>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</si>
  <si>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</si>
  <si>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</si>
  <si>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</si>
  <si>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</si>
  <si>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</si>
  <si>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</si>
  <si>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</si>
  <si>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</si>
  <si>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</si>
  <si>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</si>
  <si>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</si>
  <si>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</si>
  <si>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</si>
  <si>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</si>
  <si>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</si>
  <si>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</si>
  <si>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</si>
  <si>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</si>
  <si>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</si>
  <si>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</si>
  <si>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</si>
  <si>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</si>
  <si>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</si>
  <si>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</si>
  <si>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</si>
  <si>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</si>
  <si>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</si>
  <si>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</si>
  <si>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</si>
  <si>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</si>
  <si>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</si>
  <si>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</si>
  <si>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</si>
  <si>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</si>
  <si>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</si>
  <si>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</si>
  <si>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</si>
  <si>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</si>
  <si>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</si>
  <si>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</si>
  <si>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</si>
  <si>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</si>
  <si>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</si>
  <si>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</si>
  <si>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</si>
  <si>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</si>
  <si>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</si>
  <si>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</si>
  <si>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</si>
  <si>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</si>
  <si>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</si>
  <si>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</si>
  <si>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</si>
  <si>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</si>
  <si>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</si>
  <si>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</si>
  <si>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</si>
  <si>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</si>
  <si>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</si>
  <si>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</si>
  <si>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</si>
  <si>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</si>
  <si>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</si>
  <si>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</si>
  <si>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</si>
  <si>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</si>
  <si>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</si>
  <si>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</si>
  <si>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</si>
  <si>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</si>
  <si>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</si>
  <si>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</si>
  <si>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</si>
  <si>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</si>
  <si>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</si>
  <si>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</si>
  <si>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</si>
  <si>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</si>
  <si>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</si>
  <si>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</si>
  <si>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</si>
  <si>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</si>
  <si>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</si>
  <si>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</si>
  <si>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</si>
  <si>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</si>
  <si>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</si>
  <si>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</si>
  <si>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</si>
  <si>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</si>
  <si>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</si>
  <si>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</si>
  <si>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</si>
  <si>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</si>
  <si>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</si>
  <si>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</si>
  <si>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</si>
  <si>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</si>
  <si>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</si>
  <si>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</si>
  <si>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</si>
  <si>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</si>
  <si>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</si>
  <si>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</si>
  <si>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</si>
  <si>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</si>
  <si>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</si>
  <si>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</si>
  <si>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</si>
  <si>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</si>
  <si>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</si>
  <si>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</si>
  <si>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</si>
  <si>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</si>
  <si>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</si>
  <si>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</si>
  <si>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</si>
  <si>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</si>
  <si>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</si>
  <si>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</si>
  <si>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</si>
  <si>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</si>
  <si>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</si>
  <si>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</si>
  <si>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</si>
  <si>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</si>
  <si>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</si>
  <si>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</si>
  <si>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</si>
  <si>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</si>
  <si>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</si>
  <si>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</si>
  <si>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</si>
  <si>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</si>
  <si>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</si>
  <si>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</si>
  <si>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</si>
  <si>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</si>
  <si>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</si>
  <si>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</si>
  <si>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</si>
  <si>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</si>
  <si>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</si>
  <si>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</si>
  <si>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</si>
  <si>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</si>
  <si>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</si>
  <si>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</si>
  <si>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</si>
  <si>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</si>
  <si>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</si>
  <si>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</si>
  <si>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</si>
  <si>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</si>
  <si>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</si>
  <si>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</si>
  <si>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</si>
  <si>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</si>
  <si>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</si>
  <si>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</si>
  <si>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</si>
  <si>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</si>
  <si>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</si>
  <si>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</si>
  <si>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</si>
  <si>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</si>
  <si>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</si>
  <si>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</si>
  <si>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</si>
  <si>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</si>
  <si>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</si>
  <si>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</si>
  <si>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</si>
  <si>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</si>
  <si>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</si>
  <si>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</si>
  <si>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</si>
  <si>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</si>
  <si>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</si>
  <si>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</si>
  <si>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</si>
  <si>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</si>
  <si>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</si>
  <si>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</si>
  <si>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</si>
  <si>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</si>
  <si>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</si>
  <si>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</si>
  <si>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</si>
  <si>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</si>
  <si>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</si>
  <si>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</si>
  <si>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</si>
  <si>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</si>
  <si>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</si>
  <si>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</si>
  <si>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</si>
  <si>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</si>
  <si>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</si>
  <si>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</si>
  <si>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</si>
  <si>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</si>
  <si>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</si>
  <si>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</si>
  <si>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</si>
  <si>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</si>
  <si>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</si>
  <si>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</si>
  <si>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</si>
  <si>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</si>
  <si>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</si>
  <si>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</si>
  <si>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</si>
  <si>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</si>
  <si>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</si>
  <si>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</si>
  <si>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</si>
  <si>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</si>
  <si>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</si>
  <si>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</si>
  <si>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</si>
  <si>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</si>
  <si>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</si>
  <si>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</si>
  <si>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</si>
  <si>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</si>
  <si>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</si>
  <si>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</si>
  <si>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</si>
  <si>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</si>
  <si>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</si>
  <si>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</si>
  <si>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</si>
  <si>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</si>
  <si>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</si>
  <si>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</si>
  <si>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</si>
  <si>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</si>
  <si>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</si>
  <si>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</si>
  <si>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</si>
  <si>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</si>
  <si>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</si>
  <si>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</si>
  <si>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</si>
  <si>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</si>
  <si>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</si>
  <si>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</si>
  <si>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</si>
  <si>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</si>
  <si>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</si>
  <si>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</si>
  <si>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</si>
  <si>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</si>
  <si>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</si>
  <si>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</si>
  <si>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</si>
  <si>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</si>
  <si>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</si>
  <si>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</si>
  <si>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</si>
  <si>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</si>
  <si>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</si>
  <si>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</si>
  <si>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</si>
  <si>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</si>
  <si>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</si>
  <si>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</si>
  <si>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</si>
  <si>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</si>
  <si>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</si>
  <si>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</si>
  <si>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</si>
  <si>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</si>
  <si>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</si>
  <si>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</si>
  <si>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</si>
  <si>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</si>
  <si>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</si>
  <si>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</si>
  <si>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</si>
  <si>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</si>
  <si>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</si>
  <si>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</si>
  <si>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</si>
  <si>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</si>
  <si>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</si>
  <si>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</si>
  <si>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</si>
  <si>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</si>
  <si>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</si>
  <si>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</si>
  <si>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</si>
  <si>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</si>
  <si>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</si>
  <si>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</si>
  <si>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</si>
  <si>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</si>
  <si>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</si>
  <si>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</si>
  <si>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</si>
  <si>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</si>
  <si>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</si>
  <si>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</si>
  <si>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</si>
  <si>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</si>
  <si>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</si>
  <si>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</si>
  <si>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</si>
  <si>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</si>
  <si>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</si>
  <si>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</si>
  <si>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</si>
  <si>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</si>
  <si>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</si>
  <si>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</si>
  <si>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</si>
  <si>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</si>
  <si>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</si>
  <si>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</si>
  <si>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</si>
  <si>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</si>
  <si>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</si>
  <si>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</si>
  <si>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</si>
  <si>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</si>
  <si>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</si>
  <si>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</si>
  <si>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</si>
  <si>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</si>
  <si>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</si>
  <si>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</si>
  <si>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</si>
  <si>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</si>
  <si>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</si>
  <si>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</si>
  <si>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</si>
  <si>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</si>
  <si>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</si>
  <si>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</si>
  <si>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</si>
  <si>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</si>
  <si>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</si>
  <si>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</si>
  <si>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</si>
  <si>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</si>
  <si>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</si>
  <si>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</si>
  <si>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</si>
  <si>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</si>
  <si>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</si>
  <si>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</si>
  <si>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</si>
  <si>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</si>
  <si>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</si>
  <si>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</si>
  <si>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</si>
  <si>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</si>
  <si>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</si>
  <si>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</si>
  <si>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</si>
  <si>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</si>
  <si>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</si>
  <si>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</si>
  <si>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</si>
  <si>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</si>
  <si>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</si>
  <si>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</si>
  <si>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</si>
  <si>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</si>
  <si>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</si>
  <si>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</si>
  <si>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</si>
  <si>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</si>
  <si>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</si>
  <si>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</si>
  <si>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</si>
  <si>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</si>
  <si>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</si>
  <si>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</si>
  <si>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</si>
  <si>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</si>
  <si>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</si>
  <si>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</si>
  <si>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</si>
  <si>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</si>
  <si>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</si>
  <si>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</si>
  <si>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</si>
  <si>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</si>
  <si>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</si>
  <si>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</si>
  <si>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</si>
  <si>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</si>
  <si>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</si>
  <si>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</si>
  <si>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</si>
  <si>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</si>
  <si>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</si>
  <si>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</si>
  <si>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</si>
  <si>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</si>
  <si>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</si>
  <si>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</si>
  <si>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</si>
  <si>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</si>
  <si>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</si>
  <si>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</si>
  <si>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</si>
  <si>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</si>
  <si>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</si>
  <si>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</si>
  <si>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</si>
  <si>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</si>
  <si>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</si>
  <si>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</si>
  <si>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</si>
  <si>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</si>
  <si>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</si>
  <si>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</si>
  <si>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</si>
  <si>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</si>
  <si>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</si>
  <si>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</si>
  <si>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</si>
  <si>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</si>
  <si>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</si>
  <si>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</si>
  <si>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</si>
  <si>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</si>
  <si>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</si>
  <si>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</si>
  <si>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</si>
  <si>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</si>
  <si>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</si>
  <si>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</si>
  <si>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</si>
  <si>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</si>
  <si>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</si>
  <si>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</si>
  <si>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</si>
  <si>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</si>
  <si>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</si>
  <si>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</si>
  <si>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</si>
  <si>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</si>
  <si>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</si>
  <si>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</si>
  <si>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</si>
  <si>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</si>
  <si>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</si>
  <si>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</si>
  <si>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</si>
  <si>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</si>
  <si>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</si>
  <si>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</si>
  <si>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</si>
  <si>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</si>
  <si>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</si>
  <si>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</si>
  <si>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</si>
  <si>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</si>
  <si>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</si>
  <si>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</si>
  <si>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</si>
  <si>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</si>
  <si>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</si>
  <si>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</si>
  <si>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</si>
  <si>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</si>
  <si>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</si>
  <si>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</si>
  <si>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</si>
  <si>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</si>
  <si>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</si>
  <si>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</si>
  <si>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</si>
  <si>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</si>
  <si>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</si>
  <si>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</si>
  <si>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</si>
  <si>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</si>
  <si>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</si>
  <si>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</si>
  <si>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</si>
  <si>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</si>
  <si>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</si>
  <si>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</si>
  <si>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</si>
  <si>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</si>
  <si>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</si>
  <si>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</si>
  <si>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</si>
  <si>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</si>
  <si>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</si>
  <si>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</si>
  <si>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</si>
  <si>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</si>
  <si>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</si>
  <si>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</si>
  <si>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</si>
  <si>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</si>
  <si>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</si>
  <si>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</si>
  <si>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</si>
  <si>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</si>
  <si>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</si>
  <si>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</si>
  <si>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</si>
  <si>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</si>
  <si>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</si>
  <si>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</si>
  <si>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</si>
  <si>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</si>
  <si>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</si>
  <si>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</si>
  <si>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</si>
  <si>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</si>
  <si>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</si>
  <si>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</si>
  <si>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</si>
  <si>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</si>
  <si>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</si>
  <si>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</si>
  <si>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</si>
  <si>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</si>
  <si>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</si>
  <si>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</si>
  <si>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</si>
  <si>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</si>
  <si>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</si>
  <si>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</si>
  <si>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</si>
  <si>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</si>
  <si>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</si>
  <si>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</si>
  <si>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</si>
  <si>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</si>
  <si>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</si>
  <si>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</si>
  <si>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</si>
  <si>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</si>
  <si>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</si>
  <si>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</si>
  <si>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</si>
  <si>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</si>
  <si>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</si>
  <si>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</si>
  <si>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</si>
  <si>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</si>
  <si>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</si>
  <si>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</si>
  <si>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</si>
  <si>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</si>
  <si>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</si>
  <si>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</si>
  <si>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</si>
  <si>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</si>
  <si>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</si>
  <si>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</si>
  <si>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</si>
  <si>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</si>
  <si>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</si>
  <si>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</si>
  <si>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</si>
  <si>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</si>
  <si>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</si>
  <si>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</si>
  <si>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</si>
  <si>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</si>
  <si>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</si>
  <si>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</si>
  <si>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</si>
  <si>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</si>
  <si>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</si>
  <si>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</si>
  <si>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</si>
  <si>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</si>
  <si>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</si>
  <si>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</si>
  <si>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</si>
  <si>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</si>
  <si>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</si>
  <si>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</si>
  <si>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</si>
  <si>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</si>
  <si>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</si>
  <si>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</si>
  <si>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</si>
  <si>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</si>
  <si>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</si>
  <si>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</si>
  <si>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</si>
  <si>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</si>
  <si>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</si>
  <si>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</si>
  <si>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</si>
  <si>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</si>
  <si>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</si>
  <si>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</si>
  <si>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</si>
  <si>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</si>
  <si>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</si>
  <si>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</si>
  <si>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</si>
  <si>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</si>
  <si>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</si>
  <si>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</si>
  <si>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</si>
  <si>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</si>
  <si>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</si>
  <si>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</si>
  <si>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</si>
  <si>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</si>
  <si>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</si>
  <si>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</si>
  <si>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</si>
  <si>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</si>
  <si>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</si>
  <si>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</si>
  <si>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</si>
  <si>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</si>
  <si>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</si>
  <si>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</si>
  <si>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</si>
  <si>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</si>
  <si>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</si>
  <si>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</si>
  <si>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</si>
  <si>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</si>
  <si>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</si>
  <si>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</si>
  <si>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</si>
  <si>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</si>
  <si>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</si>
  <si>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</si>
  <si>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</si>
  <si>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</si>
  <si>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</si>
  <si>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</si>
  <si>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</si>
  <si>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</si>
  <si>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</si>
  <si>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</si>
  <si>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</si>
  <si>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</si>
  <si>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</si>
  <si>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</si>
  <si>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</si>
  <si>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</si>
  <si>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</si>
  <si>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</si>
  <si>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</si>
  <si>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</si>
  <si>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</si>
  <si>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</si>
  <si>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</si>
  <si>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</si>
  <si>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</si>
  <si>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</si>
  <si>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</si>
  <si>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</si>
  <si>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</si>
  <si>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</si>
  <si>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</si>
  <si>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</si>
  <si>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</si>
  <si>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</si>
  <si>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</si>
  <si>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</si>
  <si>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</si>
  <si>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</si>
  <si>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</si>
  <si>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</si>
  <si>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</si>
  <si>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</si>
  <si>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</si>
  <si>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</si>
  <si>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</si>
  <si>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</si>
  <si>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</si>
  <si>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</si>
  <si>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</si>
  <si>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</si>
  <si>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</si>
  <si>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</si>
  <si>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</si>
  <si>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</si>
  <si>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</si>
  <si>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</si>
  <si>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</si>
  <si>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</si>
  <si>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</si>
  <si>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</si>
  <si>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</si>
  <si>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</si>
  <si>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</si>
  <si>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</si>
  <si>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</si>
  <si>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</si>
  <si>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</si>
  <si>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</si>
  <si>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</si>
  <si>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</si>
  <si>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</si>
  <si>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</si>
  <si>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</si>
  <si>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</si>
  <si>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</si>
  <si>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</si>
  <si>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</si>
  <si>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</si>
  <si>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</si>
  <si>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</si>
  <si>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</si>
  <si>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</si>
  <si>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</si>
  <si>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</si>
  <si>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</si>
  <si>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</si>
  <si>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</si>
  <si>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</si>
  <si>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</si>
  <si>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</si>
  <si>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</si>
  <si>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</si>
  <si>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</si>
  <si>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</si>
  <si>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</si>
  <si>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</si>
  <si>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</si>
  <si>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</si>
  <si>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</si>
  <si>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</si>
  <si>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</si>
  <si>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</si>
  <si>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</si>
  <si>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</si>
  <si>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</si>
  <si>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</si>
  <si>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</si>
  <si>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</si>
  <si>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</si>
  <si>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</si>
  <si>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</si>
  <si>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</si>
  <si>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</si>
  <si>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</si>
  <si>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</si>
  <si>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</si>
  <si>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</si>
  <si>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</si>
  <si>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</si>
  <si>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</si>
  <si>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</si>
  <si>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</si>
  <si>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</si>
  <si>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</si>
  <si>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</si>
  <si>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</si>
  <si>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</si>
  <si>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</si>
  <si>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</si>
  <si>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</si>
  <si>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</si>
  <si>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</si>
  <si>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</si>
  <si>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</si>
  <si>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</si>
  <si>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</si>
  <si>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</si>
  <si>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</si>
  <si>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</si>
  <si>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</si>
  <si>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</si>
  <si>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</si>
  <si>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</si>
  <si>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</si>
  <si>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</si>
  <si>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</si>
  <si>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</si>
  <si>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</si>
  <si>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</si>
  <si>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</si>
  <si>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</si>
  <si>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</si>
  <si>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</si>
  <si>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</si>
  <si>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</si>
  <si>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</si>
  <si>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</si>
  <si>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</si>
  <si>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</si>
  <si>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</si>
  <si>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</si>
  <si>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</si>
  <si>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</si>
  <si>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</si>
  <si>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</si>
  <si>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</si>
  <si>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</si>
  <si>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</si>
  <si>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</si>
  <si>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</si>
  <si>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</si>
  <si>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</si>
  <si>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</si>
  <si>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</si>
  <si>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</si>
  <si>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</si>
  <si>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</si>
  <si>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</si>
  <si>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</si>
  <si>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</si>
  <si>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</si>
  <si>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</si>
  <si>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</si>
  <si>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</si>
  <si>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</si>
  <si>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</si>
  <si>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</si>
  <si>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</si>
  <si>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</si>
  <si>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</si>
  <si>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</si>
  <si>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</si>
  <si>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</si>
  <si>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</si>
  <si>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</si>
  <si>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</si>
  <si>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</si>
  <si>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</si>
  <si>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</si>
  <si>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</si>
  <si>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</si>
  <si>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</si>
  <si>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</si>
  <si>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</si>
  <si>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</si>
  <si>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</si>
  <si>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</si>
  <si>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</si>
  <si>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</si>
  <si>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</si>
  <si>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</si>
  <si>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</si>
  <si>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</si>
  <si>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</si>
  <si>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</si>
  <si>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</si>
  <si>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</si>
  <si>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</si>
  <si>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</si>
  <si>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</si>
  <si>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</si>
  <si>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</si>
  <si>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</si>
  <si>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</si>
  <si>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</si>
  <si>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</si>
  <si>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</si>
  <si>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</si>
  <si>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</si>
  <si>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</si>
  <si>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</si>
  <si>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</si>
  <si>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</si>
  <si>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</si>
  <si>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</si>
  <si>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</si>
  <si>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</si>
  <si>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</si>
  <si>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</si>
  <si>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</si>
  <si>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</si>
  <si>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</si>
  <si>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</si>
  <si>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</si>
  <si>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</si>
  <si>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</si>
  <si>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</si>
  <si>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</si>
  <si>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</si>
  <si>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</si>
  <si>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</si>
  <si>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</si>
  <si>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</si>
  <si>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</si>
  <si>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</si>
  <si>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</si>
  <si>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</si>
  <si>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</si>
  <si>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</si>
  <si>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</si>
  <si>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</si>
  <si>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</si>
  <si>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</si>
  <si>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</si>
  <si>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</si>
  <si>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</si>
  <si>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</si>
  <si>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</si>
  <si>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</si>
  <si>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</si>
  <si>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</si>
  <si>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</si>
  <si>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</si>
  <si>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</si>
  <si>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</si>
  <si>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</si>
  <si>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</si>
  <si>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</si>
  <si>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</si>
  <si>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</si>
  <si>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</si>
  <si>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</si>
  <si>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</si>
  <si>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</si>
  <si>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</si>
  <si>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</si>
  <si>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</si>
  <si>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</si>
  <si>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</si>
  <si>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</si>
  <si>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</si>
  <si>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</si>
  <si>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</si>
  <si>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</si>
  <si>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</si>
  <si>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</si>
  <si>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</si>
  <si>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</si>
  <si>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</si>
  <si>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</si>
  <si>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</si>
  <si>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</si>
  <si>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</si>
  <si>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</si>
  <si>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</si>
  <si>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</si>
  <si>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</si>
  <si>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</si>
  <si>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</si>
  <si>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</si>
  <si>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</si>
  <si>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</si>
  <si>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</si>
  <si>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</si>
  <si>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</si>
  <si>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</si>
  <si>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</si>
  <si>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</si>
  <si>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</si>
  <si>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</si>
  <si>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</si>
  <si>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</si>
  <si>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</si>
  <si>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</si>
  <si>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</si>
  <si>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</si>
  <si>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</si>
  <si>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</si>
  <si>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</si>
  <si>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</si>
  <si>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</si>
  <si>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</si>
  <si>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</si>
  <si>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</si>
  <si>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</si>
  <si>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</si>
  <si>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</si>
  <si>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</si>
  <si>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</si>
  <si>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</si>
  <si>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</si>
  <si>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</si>
  <si>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</si>
  <si>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</si>
  <si>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</si>
  <si>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</si>
  <si>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</si>
  <si>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</si>
  <si>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</si>
  <si>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</si>
  <si>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</si>
  <si>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</si>
  <si>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</si>
  <si>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</si>
  <si>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</si>
  <si>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</si>
  <si>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</si>
  <si>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</si>
  <si>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</si>
  <si>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</si>
  <si>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</si>
  <si>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</si>
  <si>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</si>
  <si>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</si>
  <si>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</si>
  <si>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</si>
  <si>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</si>
  <si>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</si>
  <si>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</si>
  <si>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</si>
  <si>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</si>
  <si>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</si>
  <si>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</si>
  <si>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</si>
  <si>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</si>
  <si>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</si>
  <si>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</si>
  <si>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</si>
  <si>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</si>
  <si>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</si>
  <si>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</si>
  <si>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</si>
  <si>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</si>
  <si>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</si>
  <si>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</si>
  <si>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</si>
  <si>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</si>
  <si>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</si>
  <si>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</si>
  <si>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</si>
  <si>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</si>
  <si>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</si>
  <si>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</si>
  <si>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</si>
  <si>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</si>
  <si>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</si>
  <si>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</si>
  <si>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</si>
  <si>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</si>
  <si>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</si>
  <si>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</si>
  <si>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</si>
  <si>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</si>
  <si>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</si>
  <si>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</si>
  <si>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</si>
  <si>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</si>
  <si>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</si>
  <si>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</si>
  <si>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</si>
  <si>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</si>
  <si>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</si>
  <si>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</si>
  <si>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</si>
  <si>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</si>
  <si>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</si>
  <si>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</si>
  <si>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</si>
  <si>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</si>
  <si>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</si>
  <si>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</si>
  <si>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</si>
  <si>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</si>
  <si>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</si>
  <si>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</si>
  <si>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</si>
  <si>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</si>
  <si>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</si>
  <si>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</si>
  <si>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</si>
  <si>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</si>
  <si>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</si>
  <si>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</si>
  <si>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</si>
  <si>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</si>
  <si>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</si>
  <si>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</si>
  <si>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</si>
  <si>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</si>
  <si>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</si>
  <si>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</si>
  <si>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</si>
  <si>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</si>
  <si>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</si>
  <si>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</si>
  <si>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</si>
  <si>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</si>
  <si>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</si>
  <si>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</si>
  <si>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</si>
  <si>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</si>
  <si>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</si>
  <si>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</si>
  <si>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</si>
  <si>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</si>
  <si>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</si>
  <si>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</si>
  <si>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</si>
  <si>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</si>
  <si>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</si>
  <si>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</si>
  <si>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</si>
  <si>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</si>
  <si>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</si>
  <si>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</si>
  <si>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</si>
  <si>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</si>
  <si>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</si>
  <si>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</si>
  <si>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</si>
  <si>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</si>
  <si>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</si>
  <si>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</si>
  <si>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</si>
  <si>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</si>
  <si>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</si>
  <si>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</si>
  <si>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</si>
  <si>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</si>
  <si>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</si>
  <si>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</si>
  <si>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</si>
  <si>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</si>
  <si>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</si>
  <si>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</si>
  <si>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</si>
  <si>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</si>
  <si>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</si>
  <si>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</si>
  <si>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</si>
  <si>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</si>
  <si>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</si>
  <si>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</si>
  <si>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</si>
  <si>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</si>
  <si>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</si>
  <si>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</si>
  <si>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</si>
  <si>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</si>
  <si>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</si>
  <si>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</si>
  <si>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</si>
  <si>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</si>
  <si>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</si>
  <si>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</si>
  <si>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</si>
  <si>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</si>
  <si>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</si>
  <si>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</si>
  <si>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</si>
  <si>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</si>
  <si>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</si>
  <si>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</si>
  <si>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</si>
  <si>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</si>
  <si>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</si>
  <si>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</si>
  <si>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</si>
  <si>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</si>
  <si>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</si>
  <si>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</si>
  <si>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</si>
  <si>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</si>
  <si>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</si>
  <si>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</si>
  <si>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</si>
  <si>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</si>
  <si>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</si>
  <si>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</si>
  <si>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</si>
  <si>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</si>
  <si>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</si>
  <si>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</si>
  <si>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</si>
  <si>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</si>
  <si>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</si>
  <si>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</si>
  <si>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</si>
  <si>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</si>
  <si>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</si>
  <si>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</si>
  <si>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</si>
  <si>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</si>
  <si>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</si>
  <si>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</si>
  <si>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</si>
  <si>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</si>
  <si>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</si>
  <si>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</si>
  <si>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</si>
  <si>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</si>
  <si>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</si>
  <si>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</si>
  <si>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</si>
  <si>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</si>
  <si>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</si>
  <si>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</si>
  <si>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</si>
  <si>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</si>
  <si>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</si>
  <si>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</si>
  <si>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</si>
  <si>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</si>
  <si>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</si>
  <si>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</si>
  <si>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</si>
  <si>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</si>
  <si>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</si>
  <si>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</si>
  <si>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</si>
  <si>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</si>
  <si>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</si>
  <si>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</si>
  <si>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</si>
  <si>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</si>
  <si>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</si>
  <si>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</si>
  <si>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</si>
  <si>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</si>
  <si>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</si>
  <si>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</si>
  <si>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</si>
  <si>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</si>
  <si>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</si>
  <si>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</si>
  <si>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</si>
  <si>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</si>
  <si>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</si>
  <si>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</si>
  <si>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</si>
  <si>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</si>
  <si>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</si>
  <si>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</si>
  <si>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</si>
  <si>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</si>
  <si>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</si>
  <si>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</si>
  <si>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</si>
  <si>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</si>
  <si>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</si>
  <si>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</si>
  <si>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</si>
  <si>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</si>
  <si>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</si>
  <si>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</si>
  <si>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</si>
  <si>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</si>
  <si>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</si>
  <si>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</si>
  <si>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</si>
  <si>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</si>
  <si>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</si>
  <si>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</si>
  <si>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</si>
  <si>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</si>
  <si>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</si>
  <si>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</si>
  <si>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</si>
  <si>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</si>
  <si>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</si>
  <si>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</si>
  <si>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</si>
  <si>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</si>
  <si>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</si>
  <si>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</si>
  <si>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</si>
  <si>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</si>
  <si>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</si>
  <si>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</si>
  <si>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</si>
  <si>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</si>
  <si>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</si>
  <si>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</si>
  <si>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</si>
  <si>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</si>
  <si>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</si>
  <si>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</si>
  <si>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</si>
  <si>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</si>
  <si>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</si>
  <si>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</si>
  <si>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</si>
  <si>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</si>
  <si>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</si>
  <si>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</si>
  <si>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</si>
  <si>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</si>
  <si>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</si>
  <si>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</si>
  <si>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</si>
  <si>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</si>
  <si>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</si>
  <si>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</si>
  <si>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</si>
  <si>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</si>
  <si>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</si>
  <si>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</si>
  <si>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</si>
  <si>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</si>
  <si>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</si>
  <si>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</si>
  <si>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</si>
  <si>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</si>
  <si>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</si>
  <si>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</si>
  <si>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</si>
  <si>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</si>
  <si>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</si>
  <si>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</si>
  <si>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</si>
  <si>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</si>
  <si>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</si>
  <si>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</si>
  <si>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</si>
  <si>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</si>
  <si>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</si>
  <si>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</si>
  <si>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</si>
  <si>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</si>
  <si>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</si>
  <si>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</si>
  <si>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</si>
  <si>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</si>
  <si>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</si>
  <si>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</si>
  <si>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</si>
  <si>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</si>
  <si>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</si>
  <si>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</si>
  <si>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</si>
  <si>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</si>
  <si>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</si>
  <si>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</si>
  <si>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</si>
  <si>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</si>
  <si>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</si>
  <si>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</si>
  <si>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</si>
  <si>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</si>
  <si>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</si>
  <si>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</si>
  <si>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</si>
  <si>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</si>
  <si>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</si>
  <si>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</si>
  <si>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</si>
  <si>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</si>
  <si>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</si>
  <si>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</si>
  <si>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</si>
  <si>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</si>
  <si>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</si>
  <si>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</si>
  <si>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</si>
  <si>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</si>
  <si>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</si>
  <si>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</si>
  <si>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</si>
  <si>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</si>
  <si>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</si>
  <si>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</si>
  <si>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</si>
  <si>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</si>
  <si>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</si>
  <si>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</si>
  <si>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</si>
  <si>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</si>
  <si>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</si>
  <si>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</si>
  <si>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</si>
  <si>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</si>
  <si>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</si>
  <si>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</si>
  <si>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</si>
  <si>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</si>
  <si>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</si>
  <si>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</si>
  <si>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</si>
  <si>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</si>
  <si>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</si>
  <si>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</si>
  <si>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</si>
  <si>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</si>
  <si>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</si>
  <si>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</si>
  <si>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</si>
  <si>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</si>
  <si>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</si>
  <si>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</si>
  <si>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</si>
  <si>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</si>
  <si>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</si>
  <si>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</si>
  <si>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</si>
  <si>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</si>
  <si>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</si>
  <si>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</si>
  <si>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</si>
  <si>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</si>
  <si>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</si>
  <si>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</si>
  <si>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</si>
  <si>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</si>
  <si>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</si>
  <si>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</si>
  <si>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</si>
  <si>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</si>
  <si>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</si>
  <si>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</si>
  <si>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</si>
  <si>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</si>
  <si>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</si>
  <si>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</si>
  <si>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</si>
  <si>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</si>
  <si>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</si>
  <si>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</si>
  <si>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</si>
  <si>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</si>
  <si>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</si>
  <si>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</si>
  <si>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</si>
  <si>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</si>
  <si>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</si>
  <si>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</si>
  <si>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</si>
  <si>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</si>
  <si>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</si>
  <si>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</si>
  <si>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</si>
  <si>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</si>
  <si>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</si>
  <si>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</si>
  <si>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</si>
  <si>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</si>
  <si>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</si>
  <si>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</si>
  <si>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</si>
  <si>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</si>
  <si>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</si>
  <si>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</si>
  <si>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</si>
  <si>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</si>
  <si>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</si>
  <si>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</si>
  <si>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</si>
  <si>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</si>
  <si>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</si>
  <si>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</si>
  <si>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</si>
  <si>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</si>
  <si>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</si>
  <si>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</si>
  <si>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</si>
  <si>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</si>
  <si>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</si>
  <si>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</si>
  <si>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</si>
  <si>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</si>
  <si>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</si>
  <si>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</si>
  <si>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</si>
  <si>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</si>
  <si>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</si>
  <si>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</si>
  <si>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</si>
  <si>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</si>
  <si>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</si>
  <si>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</si>
  <si>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</si>
  <si>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</si>
  <si>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</si>
  <si>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</si>
  <si>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</si>
  <si>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</si>
  <si>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</si>
  <si>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</si>
  <si>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</si>
  <si>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</si>
  <si>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</si>
  <si>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</si>
  <si>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</si>
  <si>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</si>
  <si>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</si>
  <si>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</si>
  <si>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</si>
  <si>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</si>
  <si>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</si>
  <si>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</si>
  <si>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</si>
  <si>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</si>
  <si>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</si>
  <si>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</si>
  <si>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</si>
  <si>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</si>
  <si>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</si>
  <si>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</si>
  <si>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</si>
  <si>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</si>
  <si>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</si>
  <si>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</si>
  <si>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</si>
  <si>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</si>
  <si>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</si>
  <si>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</si>
  <si>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</si>
  <si>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</si>
  <si>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</si>
  <si>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</si>
  <si>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</si>
  <si>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</si>
  <si>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</si>
  <si>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</si>
  <si>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</si>
  <si>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</si>
  <si>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</si>
  <si>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</si>
  <si>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</si>
  <si>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</si>
  <si>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</si>
  <si>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</si>
  <si>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</si>
  <si>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</si>
  <si>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</si>
  <si>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</si>
  <si>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</si>
  <si>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</si>
  <si>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</si>
  <si>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</si>
  <si>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</si>
  <si>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</si>
  <si>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</si>
  <si>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</si>
  <si>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</si>
  <si>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</si>
  <si>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</si>
  <si>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</si>
  <si>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</si>
  <si>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</si>
  <si>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</si>
  <si>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</si>
  <si>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</si>
  <si>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</si>
  <si>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</si>
  <si>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</si>
  <si>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</si>
  <si>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</si>
  <si>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</si>
  <si>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</si>
  <si>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</si>
  <si>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</si>
  <si>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</si>
  <si>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</si>
  <si>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</si>
  <si>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</si>
  <si>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</si>
  <si>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</si>
  <si>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</si>
  <si>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</si>
  <si>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</si>
  <si>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</si>
  <si>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</si>
  <si>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</si>
  <si>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</si>
  <si>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</si>
  <si>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</si>
  <si>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</si>
  <si>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</si>
  <si>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</si>
  <si>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</si>
  <si>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</si>
  <si>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</si>
  <si>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</si>
  <si>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</si>
  <si>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</si>
  <si>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</si>
  <si>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</si>
  <si>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</si>
  <si>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</si>
  <si>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</si>
  <si>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</si>
  <si>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</si>
  <si>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</si>
  <si>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</si>
  <si>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</si>
  <si>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</si>
  <si>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</si>
  <si>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</si>
  <si>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</si>
  <si>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</si>
  <si>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</si>
  <si>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</si>
  <si>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</si>
  <si>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</si>
  <si>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</si>
  <si>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</si>
  <si>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</si>
  <si>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</si>
  <si>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</si>
  <si>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</si>
  <si>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</si>
  <si>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</si>
  <si>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</si>
  <si>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</si>
  <si>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</si>
  <si>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</si>
  <si>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</si>
  <si>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</si>
  <si>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</si>
  <si>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</si>
  <si>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</si>
  <si>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</si>
  <si>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</si>
  <si>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</si>
  <si>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</si>
  <si>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</si>
  <si>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</si>
  <si>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</si>
  <si>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</si>
  <si>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</si>
  <si>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</si>
  <si>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</si>
  <si>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</si>
  <si>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</si>
  <si>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</si>
  <si>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</si>
  <si>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</si>
  <si>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</si>
  <si>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</si>
  <si>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</si>
  <si>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</si>
  <si>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</si>
  <si>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</si>
  <si>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</si>
  <si>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</si>
  <si>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</si>
  <si>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</si>
  <si>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</si>
  <si>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</si>
  <si>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</si>
  <si>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</si>
  <si>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</si>
  <si>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</si>
  <si>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</si>
  <si>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</si>
  <si>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</si>
  <si>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</si>
  <si>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</si>
  <si>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</si>
  <si>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</si>
  <si>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</si>
  <si>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</si>
  <si>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</si>
  <si>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</si>
  <si>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</si>
  <si>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</si>
  <si>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</si>
  <si>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</si>
  <si>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</si>
  <si>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</si>
  <si>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</si>
  <si>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</si>
  <si>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</si>
  <si>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</si>
  <si>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</si>
  <si>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</si>
  <si>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</si>
  <si>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</si>
  <si>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</si>
  <si>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</si>
  <si>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</si>
  <si>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</si>
  <si>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</si>
  <si>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</si>
  <si>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</si>
  <si>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</si>
  <si>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</si>
  <si>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</si>
  <si>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</si>
  <si>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</si>
  <si>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</si>
  <si>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</si>
  <si>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</si>
  <si>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</si>
  <si>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</si>
  <si>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</si>
  <si>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</si>
  <si>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</si>
  <si>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</si>
  <si>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</si>
  <si>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</si>
  <si>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</si>
  <si>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</si>
  <si>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</si>
  <si>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</si>
  <si>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</si>
  <si>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</si>
  <si>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</si>
  <si>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</si>
  <si>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</si>
  <si>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</si>
  <si>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</si>
  <si>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</si>
  <si>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</si>
  <si>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</si>
  <si>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</si>
  <si>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</si>
  <si>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</si>
  <si>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</si>
  <si>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</si>
  <si>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</si>
  <si>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</si>
  <si>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</si>
  <si>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</si>
  <si>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</si>
  <si>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</si>
  <si>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</si>
  <si>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</si>
  <si>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</si>
  <si>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</si>
  <si>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</si>
  <si>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</si>
  <si>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</si>
  <si>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</si>
  <si>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</si>
  <si>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</si>
  <si>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</si>
  <si>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</si>
  <si>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</si>
  <si>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</si>
  <si>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</si>
  <si>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</si>
  <si>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</si>
  <si>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</si>
  <si>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</si>
  <si>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</si>
  <si>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</si>
  <si>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</si>
  <si>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</si>
  <si>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</si>
  <si>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</si>
  <si>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</si>
  <si>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</si>
  <si>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</si>
  <si>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</si>
  <si>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</si>
  <si>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</si>
  <si>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</si>
  <si>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</si>
  <si>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</si>
  <si>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</si>
  <si>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</si>
  <si>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</si>
  <si>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</si>
  <si>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</si>
  <si>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</si>
  <si>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</si>
  <si>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</si>
  <si>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</si>
  <si>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</si>
  <si>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</si>
  <si>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</si>
  <si>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</si>
  <si>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</si>
  <si>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</si>
  <si>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</si>
  <si>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</si>
  <si>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</si>
  <si>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</si>
  <si>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</si>
  <si>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</si>
  <si>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</si>
  <si>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</si>
  <si>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</si>
  <si>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</si>
  <si>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</si>
  <si>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</si>
  <si>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</si>
  <si>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</si>
  <si>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</si>
  <si>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</si>
  <si>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</si>
  <si>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</si>
  <si>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</si>
  <si>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</si>
  <si>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</si>
  <si>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</si>
  <si>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</si>
  <si>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</si>
  <si>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</si>
  <si>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</si>
  <si>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</si>
  <si>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</si>
  <si>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</si>
  <si>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</si>
  <si>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</si>
  <si>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</si>
  <si>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</si>
  <si>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</si>
  <si>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</si>
  <si>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</si>
  <si>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</si>
  <si>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</si>
  <si>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</si>
  <si>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</si>
  <si>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</si>
  <si>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</si>
  <si>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</si>
  <si>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</si>
  <si>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</si>
  <si>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</si>
  <si>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</si>
  <si>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</si>
  <si>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</si>
  <si>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</si>
  <si>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</si>
  <si>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</si>
  <si>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</si>
  <si>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</si>
  <si>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</si>
  <si>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</si>
  <si>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</si>
  <si>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</si>
  <si>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</si>
  <si>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</si>
  <si>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</si>
  <si>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</si>
  <si>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</si>
  <si>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</si>
  <si>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</si>
  <si>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</si>
  <si>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</si>
  <si>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</si>
  <si>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</si>
  <si>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</si>
  <si>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</si>
  <si>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</si>
  <si>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</si>
  <si>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</si>
  <si>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</si>
  <si>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</si>
  <si>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</si>
  <si>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</si>
  <si>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</si>
  <si>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</si>
  <si>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</si>
  <si>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</si>
  <si>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</si>
  <si>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</si>
  <si>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</si>
  <si>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</si>
  <si>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</si>
  <si>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</si>
  <si>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</si>
  <si>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</si>
  <si>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</si>
  <si>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</si>
  <si>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</si>
  <si>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</si>
  <si>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</si>
  <si>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</si>
  <si>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</si>
  <si>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</si>
  <si>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</si>
  <si>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</si>
  <si>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</si>
  <si>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</si>
  <si>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</si>
  <si>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</si>
  <si>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</si>
  <si>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</si>
  <si>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</si>
  <si>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</si>
  <si>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</si>
  <si>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</si>
  <si>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</si>
  <si>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</si>
  <si>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</si>
  <si>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</si>
  <si>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</si>
  <si>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</si>
  <si>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</si>
  <si>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</si>
  <si>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</si>
  <si>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</si>
  <si>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</si>
  <si>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</si>
  <si>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</si>
  <si>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</si>
  <si>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</si>
  <si>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</si>
  <si>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</si>
  <si>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</si>
  <si>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</si>
  <si>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</si>
  <si>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</si>
  <si>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</si>
  <si>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</si>
  <si>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</si>
  <si>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</si>
  <si>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</si>
  <si>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</si>
  <si>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</si>
  <si>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</si>
  <si>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</si>
  <si>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</si>
  <si>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</si>
  <si>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</si>
  <si>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</si>
  <si>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</si>
  <si>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</si>
  <si>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</si>
  <si>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</si>
  <si>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</si>
  <si>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</si>
  <si>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</si>
  <si>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</si>
  <si>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</si>
  <si>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</si>
  <si>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</si>
  <si>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</si>
  <si>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</si>
  <si>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</si>
  <si>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</si>
  <si>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</si>
  <si>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</si>
  <si>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</si>
  <si>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</si>
  <si>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</si>
  <si>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</si>
  <si>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</si>
  <si>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</si>
  <si>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</si>
  <si>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</si>
  <si>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</si>
  <si>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</si>
  <si>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</si>
  <si>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</si>
  <si>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</si>
  <si>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</si>
  <si>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</si>
  <si>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</si>
  <si>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</si>
  <si>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</si>
  <si>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</si>
  <si>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</si>
  <si>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</si>
  <si>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</si>
  <si>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</si>
  <si>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</si>
  <si>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</si>
  <si>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</si>
  <si>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</si>
  <si>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</si>
  <si>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</si>
  <si>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</si>
  <si>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</si>
  <si>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</si>
  <si>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</si>
  <si>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</si>
  <si>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</si>
  <si>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</si>
  <si>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</si>
  <si>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</si>
  <si>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</si>
  <si>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</si>
  <si>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</si>
  <si>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</si>
  <si>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</si>
  <si>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</si>
  <si>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</si>
  <si>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</si>
  <si>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</si>
  <si>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</si>
  <si>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</si>
  <si>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</si>
  <si>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</si>
  <si>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</si>
  <si>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</si>
  <si>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</si>
  <si>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</si>
  <si>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</si>
  <si>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</si>
  <si>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</si>
  <si>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</si>
  <si>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</si>
  <si>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</si>
  <si>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</si>
  <si>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</si>
  <si>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</si>
  <si>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</si>
  <si>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</si>
  <si>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</si>
  <si>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</si>
  <si>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</si>
  <si>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</si>
  <si>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</si>
  <si>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</si>
  <si>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</si>
  <si>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</si>
  <si>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</si>
  <si>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</si>
  <si>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</si>
  <si>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</si>
  <si>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</si>
  <si>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</si>
  <si>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</si>
  <si>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</si>
  <si>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</si>
  <si>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</si>
  <si>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</si>
  <si>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</si>
  <si>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</si>
  <si>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</si>
  <si>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</si>
  <si>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</si>
  <si>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</si>
  <si>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</si>
  <si>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</si>
  <si>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</si>
  <si>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</si>
  <si>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</si>
  <si>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</si>
  <si>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</si>
  <si>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</si>
  <si>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</si>
  <si>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</si>
  <si>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</si>
  <si>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</si>
  <si>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</si>
  <si>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</si>
  <si>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</si>
  <si>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</si>
  <si>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</si>
  <si>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</si>
  <si>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</si>
  <si>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</si>
  <si>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</si>
  <si>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</si>
  <si>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</si>
  <si>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</si>
  <si>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</si>
  <si>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</si>
  <si>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</si>
  <si>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</si>
  <si>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</si>
  <si>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</si>
  <si>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</si>
  <si>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</si>
  <si>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</si>
  <si>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</si>
  <si>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</si>
  <si>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</si>
  <si>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</si>
  <si>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</si>
  <si>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</si>
  <si>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</si>
  <si>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</si>
  <si>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</si>
  <si>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</si>
  <si>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</si>
  <si>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</si>
  <si>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</si>
  <si>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</si>
  <si>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</si>
  <si>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</si>
  <si>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</si>
  <si>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</si>
  <si>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</si>
  <si>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</si>
  <si>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</si>
  <si>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</si>
  <si>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</si>
  <si>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</si>
  <si>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</si>
  <si>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</si>
  <si>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</si>
  <si>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</si>
  <si>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</si>
  <si>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</si>
  <si>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</si>
  <si>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</si>
  <si>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</si>
  <si>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</si>
  <si>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</si>
  <si>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</si>
  <si>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</si>
  <si>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</si>
  <si>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</si>
  <si>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</si>
  <si>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</si>
  <si>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</si>
  <si>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</si>
  <si>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</si>
  <si>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</si>
  <si>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</si>
  <si>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</si>
  <si>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</si>
  <si>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</si>
  <si>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</si>
  <si>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</si>
  <si>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</si>
  <si>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</si>
  <si>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</si>
  <si>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</si>
  <si>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</si>
  <si>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</si>
  <si>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</si>
  <si>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</si>
  <si>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</si>
  <si>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</si>
  <si>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</si>
  <si>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</si>
  <si>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</si>
  <si>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</si>
  <si>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</si>
  <si>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</si>
  <si>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</si>
  <si>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</si>
  <si>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</si>
  <si>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</si>
  <si>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</si>
  <si>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</si>
  <si>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</si>
  <si>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</si>
  <si>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</si>
  <si>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</si>
  <si>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</si>
  <si>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</si>
  <si>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</si>
  <si>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</si>
  <si>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</si>
  <si>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</si>
  <si>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</si>
  <si>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</si>
  <si>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</si>
  <si>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</si>
  <si>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</si>
  <si>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</si>
  <si>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</si>
  <si>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</si>
  <si>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</si>
  <si>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</si>
  <si>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</si>
  <si>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</si>
  <si>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</si>
  <si>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</si>
  <si>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</si>
  <si>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</si>
  <si>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</si>
  <si>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</si>
  <si>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</si>
  <si>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</si>
  <si>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</si>
  <si>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</si>
  <si>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</si>
  <si>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</si>
  <si>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</si>
  <si>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</si>
  <si>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</si>
  <si>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</si>
  <si>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</si>
  <si>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</si>
  <si>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</si>
  <si>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</si>
  <si>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</si>
  <si>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</si>
  <si>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</si>
  <si>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</si>
  <si>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</si>
  <si>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</si>
  <si>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</si>
  <si>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</si>
  <si>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</si>
  <si>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</si>
  <si>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</si>
  <si>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</si>
  <si>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</si>
  <si>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</si>
  <si>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</si>
  <si>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</si>
  <si>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</si>
  <si>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</si>
  <si>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</si>
  <si>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</si>
  <si>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</si>
  <si>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</si>
  <si>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</si>
  <si>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</si>
  <si>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</si>
  <si>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</si>
  <si>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</si>
  <si>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</si>
  <si>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</si>
  <si>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</si>
  <si>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</si>
  <si>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</si>
  <si>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</si>
  <si>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</si>
  <si>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</si>
  <si>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</si>
  <si>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</si>
  <si>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</si>
  <si>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</si>
  <si>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</si>
  <si>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</si>
  <si>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</si>
  <si>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</si>
  <si>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</si>
  <si>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</si>
  <si>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</si>
  <si>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</si>
  <si>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</si>
  <si>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</si>
  <si>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</si>
  <si>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</si>
  <si>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</si>
  <si>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</si>
  <si>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</si>
  <si>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</si>
  <si>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</si>
  <si>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</si>
  <si>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</si>
  <si>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</si>
  <si>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</si>
  <si>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</si>
  <si>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</si>
  <si>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</si>
  <si>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</si>
  <si>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</si>
  <si>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</si>
  <si>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</si>
  <si>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</si>
  <si>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</si>
  <si>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</si>
  <si>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</si>
  <si>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</si>
  <si>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</si>
  <si>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</si>
  <si>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</si>
  <si>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</si>
  <si>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</si>
  <si>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</si>
  <si>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</si>
  <si>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</si>
  <si>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</si>
  <si>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</si>
  <si>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</si>
  <si>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</si>
  <si>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</si>
  <si>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</si>
  <si>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</si>
  <si>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</si>
  <si>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</si>
  <si>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</si>
  <si>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</si>
  <si>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</si>
  <si>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</si>
  <si>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</si>
  <si>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</si>
  <si>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</si>
  <si>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</si>
  <si>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</si>
  <si>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</si>
  <si>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</si>
  <si>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</si>
  <si>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</si>
  <si>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</si>
  <si>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</si>
  <si>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</si>
  <si>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</si>
  <si>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</si>
  <si>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</si>
  <si>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</si>
  <si>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</si>
  <si>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</si>
  <si>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</si>
  <si>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</si>
  <si>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</si>
  <si>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</si>
  <si>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</si>
  <si>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</si>
  <si>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</si>
  <si>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</si>
  <si>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</si>
  <si>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</si>
  <si>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</si>
  <si>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</si>
  <si>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</si>
  <si>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</si>
  <si>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</si>
  <si>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</si>
  <si>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</si>
  <si>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</si>
  <si>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</si>
  <si>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</si>
  <si>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</si>
  <si>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</si>
  <si>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</si>
  <si>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</si>
  <si>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</si>
  <si>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</si>
  <si>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</si>
  <si>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</si>
  <si>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</si>
  <si>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</si>
  <si>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</si>
  <si>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</si>
  <si>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</si>
  <si>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</si>
  <si>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</si>
  <si>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</si>
  <si>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</si>
  <si>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</si>
  <si>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</si>
  <si>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</si>
  <si>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</si>
  <si>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</si>
  <si>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</si>
  <si>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</si>
  <si>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</si>
  <si>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</si>
  <si>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</si>
  <si>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</si>
  <si>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</si>
  <si>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</si>
  <si>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</si>
  <si>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</si>
  <si>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</si>
  <si>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</si>
  <si>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</si>
  <si>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</si>
  <si>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</si>
  <si>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</si>
  <si>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</si>
  <si>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</si>
  <si>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</si>
  <si>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</si>
  <si>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</si>
  <si>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</si>
  <si>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</si>
  <si>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</si>
  <si>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</si>
  <si>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</si>
  <si>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</si>
  <si>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</si>
  <si>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</si>
  <si>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</si>
  <si>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</si>
  <si>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</si>
  <si>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</si>
  <si>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</si>
  <si>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</si>
  <si>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</si>
  <si>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</si>
  <si>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</si>
  <si>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</si>
  <si>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</si>
  <si>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</si>
  <si>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</si>
  <si>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</si>
  <si>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</si>
  <si>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</si>
  <si>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</si>
  <si>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</si>
  <si>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</si>
  <si>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</si>
  <si>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</si>
  <si>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</si>
  <si>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</si>
  <si>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</si>
  <si>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</si>
  <si>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</si>
  <si>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</si>
  <si>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</si>
  <si>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</si>
  <si>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</si>
  <si>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</si>
  <si>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</si>
  <si>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</si>
  <si>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</si>
  <si>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</si>
  <si>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</si>
  <si>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</si>
  <si>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</si>
  <si>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</si>
  <si>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</si>
  <si>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</si>
  <si>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</si>
  <si>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</si>
  <si>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</si>
  <si>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</si>
  <si>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</si>
  <si>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</si>
  <si>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</si>
  <si>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</si>
  <si>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</si>
  <si>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</si>
  <si>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</si>
  <si>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</si>
  <si>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</si>
  <si>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</si>
  <si>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</si>
  <si>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</si>
  <si>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</si>
  <si>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</si>
  <si>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</si>
  <si>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</si>
  <si>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</si>
  <si>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</si>
  <si>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</si>
  <si>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</si>
  <si>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</si>
  <si>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</si>
  <si>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</si>
  <si>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</si>
  <si>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</si>
  <si>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</si>
  <si>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</si>
  <si>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</si>
  <si>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</si>
  <si>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</si>
  <si>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</si>
  <si>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</si>
  <si>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</si>
  <si>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</si>
  <si>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</si>
  <si>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</si>
  <si>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</si>
  <si>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</si>
  <si>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</si>
  <si>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</si>
  <si>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</si>
  <si>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</si>
  <si>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</si>
  <si>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</si>
  <si>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</si>
  <si>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</si>
  <si>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</si>
  <si>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</si>
  <si>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</si>
  <si>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</si>
  <si>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</si>
  <si>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</si>
  <si>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</si>
  <si>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</si>
  <si>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</si>
  <si>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</si>
  <si>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</si>
  <si>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</si>
  <si>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</si>
  <si>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</si>
  <si>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</si>
  <si>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</si>
  <si>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</si>
  <si>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</si>
  <si>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</si>
  <si>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</si>
  <si>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</si>
  <si>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</si>
  <si>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</si>
  <si>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</si>
  <si>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</si>
  <si>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</si>
  <si>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</si>
  <si>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</si>
  <si>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</si>
  <si>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</si>
  <si>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</si>
  <si>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</si>
  <si>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</si>
  <si>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</si>
  <si>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</si>
  <si>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</si>
  <si>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</si>
  <si>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</si>
  <si>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</si>
  <si>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</si>
  <si>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</si>
  <si>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</si>
  <si>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</si>
  <si>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</si>
  <si>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</si>
  <si>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</si>
  <si>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</si>
  <si>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</si>
  <si>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</si>
  <si>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</si>
  <si>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</si>
  <si>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</si>
  <si>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</si>
  <si>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</si>
  <si>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</si>
  <si>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</si>
  <si>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</si>
  <si>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</si>
  <si>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</si>
  <si>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</si>
  <si>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</si>
  <si>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</si>
  <si>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</si>
  <si>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</si>
  <si>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</si>
  <si>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</si>
  <si>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</si>
  <si>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</si>
  <si>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</si>
  <si>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</si>
  <si>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</si>
  <si>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</si>
  <si>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</si>
  <si>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</si>
  <si>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</si>
  <si>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</si>
  <si>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</si>
  <si>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</si>
  <si>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</si>
  <si>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</si>
  <si>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</si>
  <si>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</si>
  <si>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</si>
  <si>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</si>
  <si>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</si>
  <si>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</si>
  <si>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</si>
  <si>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</si>
  <si>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</si>
  <si>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</si>
  <si>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</si>
  <si>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</si>
  <si>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</si>
  <si>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</si>
  <si>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</si>
  <si>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</si>
  <si>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</si>
  <si>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</si>
  <si>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</si>
  <si>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</si>
  <si>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</si>
  <si>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</si>
  <si>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</si>
  <si>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</si>
  <si>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</si>
  <si>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</si>
  <si>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</si>
  <si>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</si>
  <si>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</si>
  <si>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</si>
  <si>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</si>
  <si>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</si>
  <si>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</si>
  <si>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</si>
  <si>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</si>
  <si>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</si>
  <si>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</si>
  <si>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</si>
  <si>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</si>
  <si>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</si>
  <si>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</si>
  <si>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</si>
  <si>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</si>
  <si>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</si>
  <si>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</si>
  <si>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</si>
  <si>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</si>
  <si>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</si>
  <si>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</si>
  <si>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</si>
  <si>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</si>
  <si>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</si>
  <si>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</si>
  <si>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</si>
  <si>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</si>
  <si>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</si>
  <si>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</si>
  <si>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</si>
  <si>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</si>
  <si>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</si>
  <si>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</si>
  <si>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</si>
  <si>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</si>
  <si>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</si>
  <si>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</si>
  <si>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</si>
  <si>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</si>
  <si>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</si>
  <si>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</si>
  <si>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</si>
  <si>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</si>
  <si>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</si>
  <si>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</si>
  <si>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</si>
  <si>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</si>
  <si>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</si>
  <si>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</si>
  <si>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</si>
  <si>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</si>
  <si>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</si>
  <si>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</si>
  <si>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</si>
  <si>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</si>
  <si>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</si>
  <si>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</si>
  <si>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</si>
  <si>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</si>
  <si>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</si>
  <si>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</si>
  <si>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</si>
  <si>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</si>
  <si>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</si>
  <si>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</si>
  <si>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</si>
  <si>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</si>
  <si>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</si>
  <si>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</si>
  <si>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</si>
  <si>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</si>
  <si>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</si>
  <si>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</si>
  <si>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</si>
  <si>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</si>
  <si>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</si>
  <si>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</si>
  <si>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</si>
  <si>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</si>
  <si>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</si>
  <si>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</si>
  <si>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</si>
  <si>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</si>
  <si>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</si>
  <si>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</si>
  <si>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</si>
  <si>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</si>
  <si>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</si>
  <si>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</si>
  <si>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</si>
  <si>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</si>
  <si>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</si>
  <si>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</si>
  <si>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</si>
  <si>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</si>
  <si>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</si>
  <si>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</si>
  <si>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</si>
  <si>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</si>
  <si>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</si>
  <si>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</si>
  <si>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</si>
  <si>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</si>
  <si>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</si>
  <si>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</si>
  <si>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</si>
  <si>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</si>
  <si>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</si>
  <si>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</si>
  <si>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</si>
  <si>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</si>
  <si>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</si>
  <si>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</si>
  <si>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</si>
  <si>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</si>
  <si>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</si>
  <si>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</si>
  <si>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</si>
  <si>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</si>
  <si>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</si>
  <si>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</si>
  <si>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</si>
  <si>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</si>
  <si>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</si>
  <si>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</si>
  <si>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</si>
  <si>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</si>
  <si>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</si>
  <si>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</si>
  <si>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</si>
  <si>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</si>
  <si>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</si>
  <si>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</si>
  <si>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</si>
  <si>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</si>
  <si>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</si>
  <si>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</si>
  <si>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</si>
  <si>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</si>
  <si>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</si>
  <si>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</si>
  <si>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</si>
  <si>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</si>
  <si>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</si>
  <si>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</si>
  <si>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</si>
  <si>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</si>
  <si>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</si>
  <si>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</si>
  <si>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</si>
  <si>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</si>
  <si>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</si>
  <si>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</si>
  <si>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</si>
  <si>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</si>
  <si>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</si>
  <si>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</si>
  <si>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</si>
  <si>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</si>
  <si>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</si>
  <si>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</si>
  <si>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</si>
  <si>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</si>
  <si>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</si>
  <si>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</si>
  <si>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</si>
  <si>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</si>
  <si>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</si>
  <si>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</si>
  <si>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</si>
  <si>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</si>
  <si>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</si>
  <si>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</si>
  <si>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</si>
  <si>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</si>
  <si>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</si>
  <si>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</si>
  <si>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</si>
  <si>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</si>
  <si>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</si>
  <si>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</si>
  <si>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</si>
  <si>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</si>
  <si>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</si>
  <si>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</si>
  <si>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</si>
  <si>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</si>
  <si>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</si>
  <si>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</si>
  <si>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</si>
  <si>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</si>
  <si>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</si>
  <si>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</si>
  <si>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</si>
  <si>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</si>
  <si>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</si>
  <si>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</si>
  <si>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</si>
  <si>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</si>
  <si>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</si>
  <si>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</si>
  <si>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</si>
  <si>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</si>
  <si>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</si>
  <si>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</si>
  <si>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</si>
  <si>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</si>
  <si>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</si>
  <si>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</si>
  <si>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</si>
  <si>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</si>
  <si>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</si>
  <si>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</si>
  <si>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</si>
  <si>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</si>
  <si>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</si>
  <si>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</si>
  <si>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</si>
  <si>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</si>
  <si>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</si>
  <si>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</si>
  <si>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</si>
  <si>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</si>
  <si>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</si>
  <si>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</si>
  <si>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</si>
  <si>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</si>
  <si>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</si>
  <si>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</si>
  <si>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</si>
  <si>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</si>
  <si>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</si>
  <si>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</si>
  <si>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</si>
  <si>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</si>
  <si>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</si>
  <si>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</si>
  <si>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</si>
  <si>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</si>
  <si>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</si>
  <si>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</si>
  <si>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</si>
  <si>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</si>
  <si>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</si>
  <si>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</si>
  <si>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</si>
  <si>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</si>
  <si>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</si>
  <si>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</si>
  <si>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</si>
  <si>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</si>
  <si>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</si>
  <si>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</si>
  <si>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</si>
  <si>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</si>
  <si>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</si>
  <si>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</si>
  <si>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</si>
  <si>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</si>
  <si>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</si>
  <si>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</si>
  <si>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</si>
  <si>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</si>
  <si>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</si>
  <si>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</si>
  <si>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</si>
  <si>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</si>
  <si>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</si>
  <si>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</si>
  <si>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</si>
  <si>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</si>
  <si>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</si>
  <si>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</si>
  <si>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</si>
  <si>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</si>
  <si>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</si>
  <si>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</si>
  <si>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</si>
  <si>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</si>
  <si>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</si>
  <si>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</si>
  <si>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</si>
  <si>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</si>
  <si>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</si>
  <si>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</si>
  <si>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</si>
  <si>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</si>
  <si>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</si>
  <si>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</si>
  <si>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</si>
  <si>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</si>
  <si>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</si>
  <si>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</si>
  <si>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</si>
  <si>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</si>
  <si>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</si>
  <si>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</si>
  <si>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</si>
  <si>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</si>
  <si>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</si>
  <si>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</si>
  <si>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</si>
  <si>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</si>
  <si>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</si>
  <si>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</si>
  <si>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</si>
  <si>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</si>
  <si>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</si>
  <si>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</si>
  <si>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</si>
  <si>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</si>
  <si>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</si>
  <si>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</si>
  <si>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</si>
  <si>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</si>
  <si>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</si>
  <si>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</si>
  <si>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</si>
  <si>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</si>
  <si>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</si>
  <si>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</si>
  <si>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</si>
  <si>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</si>
  <si>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</si>
  <si>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</si>
  <si>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</si>
  <si>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</si>
  <si>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</si>
  <si>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</si>
  <si>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</si>
  <si>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</si>
  <si>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</si>
  <si>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</si>
  <si>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</si>
  <si>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</si>
  <si>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</si>
  <si>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</si>
  <si>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</si>
  <si>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</si>
  <si>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</si>
  <si>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</si>
  <si>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</si>
  <si>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</si>
  <si>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</si>
  <si>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</si>
  <si>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</si>
  <si>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</si>
  <si>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</si>
  <si>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</si>
  <si>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</si>
  <si>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</si>
  <si>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</si>
  <si>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</si>
  <si>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</si>
  <si>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</si>
  <si>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</si>
  <si>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</si>
  <si>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</si>
  <si>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</si>
  <si>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</si>
  <si>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</si>
  <si>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</si>
  <si>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</si>
  <si>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</si>
  <si>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</si>
  <si>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</si>
  <si>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</si>
  <si>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</si>
  <si>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</si>
  <si>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</si>
  <si>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</si>
  <si>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</si>
  <si>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</si>
  <si>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</si>
  <si>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</si>
  <si>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</si>
  <si>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</si>
  <si>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</si>
  <si>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</si>
  <si>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</si>
  <si>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</si>
  <si>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</si>
  <si>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</si>
  <si>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</si>
  <si>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</si>
  <si>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</si>
  <si>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</si>
  <si>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</si>
  <si>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</si>
  <si>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</si>
  <si>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</si>
  <si>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</si>
  <si>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</si>
  <si>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</si>
  <si>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</si>
  <si>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</si>
  <si>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</si>
  <si>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</si>
  <si>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</si>
  <si>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</si>
  <si>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</si>
  <si>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</si>
  <si>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</si>
  <si>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</si>
  <si>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</si>
  <si>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</si>
  <si>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</si>
  <si>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</si>
  <si>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</si>
  <si>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</si>
  <si>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</si>
  <si>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</si>
  <si>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</si>
  <si>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</si>
  <si>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</si>
  <si>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</si>
  <si>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</si>
  <si>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</si>
  <si>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</si>
  <si>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</si>
  <si>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</si>
  <si>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</si>
  <si>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</si>
  <si>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</si>
  <si>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</si>
  <si>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</si>
  <si>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</si>
  <si>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</si>
  <si>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</si>
  <si>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</si>
  <si>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</si>
  <si>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</si>
  <si>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</si>
  <si>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</si>
  <si>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</si>
  <si>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</si>
  <si>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</si>
  <si>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</si>
  <si>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</si>
  <si>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</si>
  <si>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</si>
  <si>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</si>
  <si>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</si>
  <si>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</si>
  <si>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</si>
  <si>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</si>
  <si>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</si>
  <si>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</si>
  <si>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</si>
  <si>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</si>
  <si>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</si>
  <si>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</si>
  <si>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</si>
  <si>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</si>
  <si>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</si>
  <si>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</si>
  <si>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</si>
  <si>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</si>
  <si>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</si>
  <si>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</si>
  <si>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</si>
  <si>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</si>
  <si>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</si>
  <si>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</si>
  <si>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</si>
  <si>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</si>
  <si>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</si>
  <si>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</si>
  <si>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</si>
  <si>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</si>
  <si>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</si>
  <si>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</si>
  <si>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</si>
  <si>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</si>
  <si>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</si>
  <si>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</si>
  <si>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</si>
  <si>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</si>
  <si>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</si>
  <si>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</si>
  <si>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</si>
  <si>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</si>
  <si>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</si>
  <si>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</si>
  <si>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</si>
  <si>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</si>
  <si>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</si>
  <si>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</si>
  <si>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</si>
  <si>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</si>
  <si>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</si>
  <si>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</si>
  <si>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</si>
  <si>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</si>
  <si>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</si>
  <si>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</si>
  <si>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</si>
  <si>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</si>
  <si>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</si>
  <si>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</si>
  <si>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</si>
  <si>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</si>
  <si>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</si>
  <si>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</si>
  <si>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</si>
  <si>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</si>
  <si>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</si>
  <si>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</si>
  <si>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</si>
  <si>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</si>
  <si>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</si>
  <si>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</si>
  <si>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</si>
  <si>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</si>
  <si>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</si>
  <si>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</si>
  <si>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</si>
  <si>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</si>
  <si>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</si>
  <si>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</si>
  <si>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</si>
  <si>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</si>
  <si>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</si>
  <si>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</si>
  <si>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</si>
  <si>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</si>
  <si>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</si>
  <si>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</si>
  <si>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</si>
  <si>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</si>
  <si>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</si>
  <si>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</si>
  <si>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</si>
  <si>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</si>
  <si>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</si>
  <si>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</si>
  <si>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</si>
  <si>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</si>
  <si>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</si>
  <si>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</si>
  <si>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</si>
  <si>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</si>
  <si>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</si>
  <si>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</si>
  <si>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</si>
  <si>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</si>
  <si>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</si>
  <si>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</si>
  <si>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</si>
  <si>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</si>
  <si>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</si>
  <si>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</si>
  <si>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</si>
  <si>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</si>
  <si>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</si>
  <si>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</si>
  <si>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</si>
  <si>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</si>
  <si>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</si>
  <si>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</si>
  <si>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</si>
  <si>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</si>
  <si>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</si>
  <si>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</si>
  <si>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</si>
  <si>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</si>
  <si>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</si>
  <si>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</si>
  <si>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</si>
  <si>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</si>
  <si>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</si>
  <si>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</si>
  <si>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</si>
  <si>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</si>
  <si>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</si>
  <si>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</si>
  <si>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</si>
  <si>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</si>
  <si>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</si>
  <si>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</si>
  <si>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</si>
  <si>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</si>
  <si>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</si>
  <si>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</si>
  <si>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</si>
  <si>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</si>
  <si>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</si>
  <si>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</si>
  <si>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</si>
  <si>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</si>
  <si>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</si>
  <si>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</si>
  <si>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</si>
  <si>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</si>
  <si>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</si>
  <si>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</si>
  <si>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</si>
  <si>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</si>
  <si>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</si>
  <si>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</si>
  <si>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</si>
  <si>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</si>
  <si>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</si>
  <si>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</si>
  <si>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</si>
  <si>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</si>
  <si>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</si>
  <si>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</si>
  <si>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</si>
  <si>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</si>
  <si>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</si>
  <si>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</si>
  <si>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</si>
  <si>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</si>
  <si>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</si>
  <si>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</si>
  <si>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</si>
  <si>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</si>
  <si>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</si>
  <si>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</si>
  <si>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</si>
  <si>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</si>
  <si>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</si>
  <si>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</si>
  <si>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</si>
  <si>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</si>
  <si>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</si>
  <si>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</si>
  <si>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</si>
  <si>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</si>
  <si>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</si>
  <si>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</si>
  <si>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</si>
  <si>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</si>
  <si>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</si>
  <si>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</si>
  <si>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</si>
  <si>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</si>
  <si>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</si>
  <si>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</si>
  <si>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</si>
  <si>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</si>
  <si>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</si>
  <si>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</si>
  <si>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</si>
  <si>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</si>
  <si>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</si>
  <si>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</si>
  <si>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</si>
  <si>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</si>
  <si>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</si>
  <si>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</si>
  <si>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</si>
  <si>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</si>
  <si>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</si>
  <si>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</si>
  <si>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</si>
  <si>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</si>
  <si>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</si>
  <si>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</si>
  <si>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</si>
  <si>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</si>
  <si>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</si>
  <si>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</si>
  <si>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</si>
  <si>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</si>
  <si>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</si>
  <si>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</si>
  <si>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</si>
  <si>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</si>
  <si>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</si>
  <si>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</si>
  <si>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</si>
  <si>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</si>
  <si>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</si>
  <si>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</si>
  <si>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</si>
  <si>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</si>
  <si>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</si>
  <si>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</si>
  <si>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</si>
  <si>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</si>
  <si>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</si>
  <si>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</si>
  <si>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</si>
  <si>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</si>
  <si>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</si>
  <si>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</si>
  <si>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</si>
  <si>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</si>
  <si>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</si>
  <si>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</si>
  <si>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</si>
  <si>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</si>
  <si>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</si>
  <si>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</si>
  <si>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</si>
  <si>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</si>
  <si>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</si>
  <si>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</si>
  <si>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</si>
  <si>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</si>
  <si>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</si>
  <si>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</si>
  <si>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</si>
  <si>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</si>
  <si>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</si>
  <si>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</si>
  <si>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</si>
  <si>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</si>
  <si>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</si>
  <si>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</si>
  <si>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</si>
  <si>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</si>
  <si>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</si>
  <si>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</si>
  <si>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</si>
  <si>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</si>
  <si>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</si>
  <si>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</si>
  <si>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</si>
  <si>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</si>
  <si>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</si>
  <si>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</si>
  <si>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</si>
  <si>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</si>
  <si>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</si>
  <si>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</si>
  <si>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</si>
  <si>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</si>
  <si>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</si>
  <si>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</si>
  <si>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</si>
  <si>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</si>
  <si>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</si>
  <si>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</si>
  <si>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</si>
  <si>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</si>
  <si>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</si>
  <si>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</si>
  <si>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</si>
  <si>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</si>
  <si>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</si>
  <si>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</si>
  <si>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</si>
  <si>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</si>
  <si>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</si>
  <si>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</si>
  <si>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</si>
  <si>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</si>
  <si>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</si>
  <si>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</si>
  <si>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</si>
  <si>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</si>
  <si>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</si>
  <si>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</si>
  <si>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</si>
  <si>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</si>
  <si>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</si>
  <si>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</si>
  <si>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</si>
  <si>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</si>
  <si>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</si>
  <si>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</si>
  <si>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</si>
  <si>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</si>
  <si>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</si>
  <si>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</si>
  <si>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</si>
  <si>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</si>
  <si>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</si>
  <si>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</si>
  <si>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</si>
  <si>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</si>
  <si>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</si>
  <si>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</si>
  <si>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</si>
  <si>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</si>
  <si>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</si>
  <si>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</si>
  <si>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</si>
  <si>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</si>
  <si>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</si>
  <si>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</si>
  <si>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</si>
  <si>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</si>
  <si>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</si>
  <si>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</si>
  <si>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</si>
  <si>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</si>
  <si>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</si>
  <si>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</si>
  <si>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</si>
  <si>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</si>
  <si>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</si>
  <si>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</si>
  <si>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</si>
  <si>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</si>
  <si>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</si>
  <si>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</si>
  <si>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</si>
  <si>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</si>
  <si>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</si>
  <si>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</si>
  <si>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</si>
  <si>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</si>
  <si>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</si>
  <si>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</si>
  <si>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</si>
  <si>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</si>
  <si>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</si>
  <si>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</si>
  <si>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</si>
  <si>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</si>
  <si>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</si>
  <si>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</si>
  <si>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</si>
  <si>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</si>
  <si>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</si>
  <si>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</si>
  <si>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</si>
  <si>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</si>
  <si>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</si>
  <si>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</si>
  <si>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</si>
  <si>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</si>
  <si>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</si>
  <si>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</si>
  <si>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</si>
  <si>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</si>
  <si>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</si>
  <si>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</si>
  <si>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</si>
  <si>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</si>
  <si>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</si>
  <si>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</si>
  <si>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</si>
  <si>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</si>
  <si>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</si>
  <si>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</si>
  <si>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</si>
  <si>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</si>
  <si>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</si>
  <si>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</si>
  <si>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</si>
  <si>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</si>
  <si>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</si>
  <si>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</si>
  <si>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</si>
  <si>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</si>
  <si>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</si>
  <si>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</si>
  <si>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</si>
  <si>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</si>
  <si>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</si>
  <si>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</si>
  <si>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</si>
  <si>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</si>
  <si>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</si>
  <si>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</si>
  <si>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</si>
  <si>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</si>
  <si>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</si>
  <si>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</si>
  <si>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</si>
  <si>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</si>
  <si>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</si>
  <si>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</si>
  <si>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</si>
  <si>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</si>
  <si>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</si>
  <si>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</si>
  <si>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</si>
  <si>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</si>
  <si>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</si>
  <si>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</si>
  <si>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</si>
  <si>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</si>
  <si>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</si>
  <si>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</si>
  <si>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</si>
  <si>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</si>
  <si>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</si>
  <si>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</si>
  <si>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</si>
  <si>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</si>
  <si>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</si>
  <si>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</si>
  <si>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</si>
  <si>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</si>
  <si>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</si>
  <si>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</si>
  <si>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</si>
  <si>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</si>
  <si>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</si>
  <si>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</si>
  <si>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</si>
  <si>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</si>
  <si>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</si>
  <si>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</si>
  <si>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</si>
  <si>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</si>
  <si>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</si>
  <si>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</si>
  <si>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</si>
  <si>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</si>
  <si>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</si>
  <si>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</si>
  <si>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</si>
  <si>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</si>
  <si>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</si>
  <si>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</si>
  <si>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</si>
  <si>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</si>
  <si>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</si>
  <si>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</si>
  <si>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</si>
  <si>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</si>
  <si>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</si>
  <si>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</si>
  <si>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</si>
  <si>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</si>
  <si>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</si>
  <si>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</si>
  <si>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</si>
  <si>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</si>
  <si>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</si>
  <si>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</si>
  <si>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</si>
  <si>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</si>
  <si>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</si>
  <si>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</si>
  <si>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</si>
  <si>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</si>
  <si>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</si>
  <si>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</si>
  <si>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</si>
  <si>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</si>
  <si>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</si>
  <si>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</si>
  <si>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</si>
  <si>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</si>
  <si>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</si>
  <si>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</si>
  <si>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</si>
  <si>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</si>
  <si>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</si>
  <si>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</si>
  <si>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</si>
  <si>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</si>
  <si>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</si>
  <si>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</si>
  <si>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</si>
  <si>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</si>
  <si>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</si>
  <si>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</si>
  <si>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</si>
  <si>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</si>
  <si>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</si>
  <si>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</si>
  <si>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</si>
  <si>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</si>
  <si>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</si>
  <si>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</si>
  <si>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</si>
  <si>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</si>
  <si>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</si>
  <si>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</si>
  <si>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</si>
  <si>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</si>
  <si>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</si>
  <si>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</si>
  <si>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</si>
  <si>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</si>
  <si>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</si>
  <si>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</si>
  <si>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</si>
  <si>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</si>
  <si>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</si>
  <si>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</si>
  <si>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</si>
  <si>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</si>
  <si>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</si>
  <si>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</si>
  <si>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</si>
  <si>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</si>
  <si>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</si>
  <si>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</si>
  <si>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</si>
  <si>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</si>
  <si>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</si>
  <si>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</si>
  <si>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</si>
  <si>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</si>
  <si>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</si>
  <si>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</si>
  <si>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</si>
  <si>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</si>
  <si>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</si>
  <si>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</si>
  <si>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</si>
  <si>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</si>
  <si>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</si>
  <si>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</si>
  <si>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</si>
  <si>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</si>
  <si>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</si>
  <si>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</si>
  <si>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</si>
  <si>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</si>
  <si>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</si>
  <si>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</si>
  <si>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</si>
  <si>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</si>
  <si>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</si>
  <si>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</si>
  <si>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</si>
  <si>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</si>
  <si>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</si>
  <si>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</si>
  <si>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</si>
  <si>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</si>
  <si>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</si>
  <si>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</si>
  <si>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</si>
  <si>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</si>
  <si>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</si>
  <si>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</si>
  <si>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</si>
  <si>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</si>
  <si>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</si>
  <si>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</si>
  <si>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</si>
  <si>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</si>
  <si>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</si>
  <si>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</si>
  <si>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</si>
  <si>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</si>
  <si>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</si>
  <si>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</si>
  <si>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</si>
  <si>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</si>
  <si>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</si>
  <si>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</si>
  <si>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</si>
  <si>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</si>
  <si>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</si>
  <si>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</si>
  <si>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</si>
  <si>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</si>
  <si>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</si>
  <si>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</si>
  <si>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</si>
  <si>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</si>
  <si>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</si>
  <si>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</si>
  <si>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</si>
  <si>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</si>
  <si>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</si>
  <si>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</si>
  <si>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</si>
  <si>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</si>
  <si>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</si>
  <si>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</si>
  <si>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</si>
  <si>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</si>
  <si>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</si>
  <si>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</si>
  <si>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</si>
  <si>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</si>
  <si>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</si>
  <si>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</si>
  <si>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</si>
  <si>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</si>
  <si>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</si>
  <si>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</si>
  <si>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</si>
  <si>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</si>
  <si>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</si>
  <si>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</si>
  <si>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</si>
  <si>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</si>
  <si>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</si>
  <si>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</si>
  <si>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</si>
  <si>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</si>
  <si>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</si>
  <si>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</si>
  <si>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</si>
  <si>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</si>
  <si>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</si>
  <si>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</si>
  <si>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</si>
  <si>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</si>
  <si>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</si>
  <si>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</si>
  <si>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</si>
  <si>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</si>
  <si>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</si>
  <si>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</si>
  <si>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</si>
  <si>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</si>
  <si>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</si>
  <si>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</si>
  <si>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</si>
  <si>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</si>
  <si>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</si>
  <si>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</si>
  <si>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</si>
  <si>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</si>
  <si>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</si>
  <si>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</si>
  <si>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</si>
  <si>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</si>
  <si>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</si>
  <si>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</si>
  <si>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</si>
  <si>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</si>
  <si>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</si>
  <si>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</si>
  <si>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</si>
  <si>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</si>
  <si>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</si>
  <si>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</si>
  <si>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</si>
  <si>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</si>
  <si>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</si>
  <si>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</si>
  <si>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</si>
  <si>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</si>
  <si>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</si>
  <si>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</si>
  <si>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</si>
  <si>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</si>
  <si>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</si>
  <si>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</si>
  <si>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</si>
  <si>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</si>
  <si>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</si>
  <si>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</si>
  <si>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</si>
  <si>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</si>
  <si>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</si>
  <si>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</si>
  <si>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</si>
  <si>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</si>
  <si>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</si>
  <si>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</si>
  <si>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</si>
  <si>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</si>
  <si>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</si>
  <si>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</si>
  <si>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</si>
  <si>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</si>
  <si>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</si>
  <si>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</si>
  <si>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</si>
  <si>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</si>
  <si>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</si>
  <si>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</si>
  <si>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</si>
  <si>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</si>
  <si>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</si>
  <si>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</si>
  <si>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</si>
  <si>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</si>
  <si>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</si>
  <si>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</si>
  <si>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</si>
  <si>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</si>
  <si>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</si>
  <si>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</si>
  <si>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</si>
  <si>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</si>
  <si>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</si>
  <si>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</si>
  <si>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</si>
  <si>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</si>
  <si>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</si>
  <si>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</si>
  <si>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</si>
  <si>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</si>
  <si>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</si>
  <si>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</si>
  <si>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</si>
  <si>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</si>
  <si>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</si>
  <si>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</si>
  <si>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</si>
  <si>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</si>
  <si>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</si>
  <si>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</si>
  <si>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</si>
  <si>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</si>
  <si>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</si>
  <si>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</si>
  <si>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</si>
  <si>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</si>
  <si>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</si>
  <si>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</si>
  <si>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</si>
  <si>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</si>
  <si>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</si>
  <si>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</si>
  <si>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</si>
  <si>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</si>
  <si>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</si>
  <si>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</si>
  <si>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</si>
  <si>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</si>
  <si>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</si>
  <si>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</si>
  <si>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</si>
  <si>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</si>
  <si>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</si>
  <si>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</si>
  <si>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</si>
  <si>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</si>
  <si>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</si>
  <si>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</si>
  <si>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</si>
  <si>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</si>
  <si>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</si>
  <si>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</si>
  <si>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</si>
  <si>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</si>
  <si>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</si>
  <si>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</si>
  <si>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</si>
  <si>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</si>
  <si>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</si>
  <si>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</si>
  <si>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</si>
  <si>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</si>
  <si>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</si>
  <si>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</si>
  <si>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</si>
  <si>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</si>
  <si>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</si>
  <si>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</si>
  <si>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</si>
  <si>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</si>
  <si>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</si>
  <si>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</si>
  <si>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</si>
  <si>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</si>
  <si>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</si>
  <si>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</si>
  <si>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</si>
  <si>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</si>
  <si>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</si>
  <si>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</si>
  <si>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</si>
  <si>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</si>
  <si>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</si>
  <si>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</si>
  <si>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</si>
  <si>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</si>
  <si>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</si>
  <si>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</si>
  <si>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</si>
  <si>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</si>
  <si>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</si>
  <si>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</si>
  <si>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</si>
  <si>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</si>
  <si>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</si>
  <si>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</si>
  <si>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</si>
  <si>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</si>
  <si>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</si>
  <si>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</si>
  <si>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</si>
  <si>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</si>
  <si>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</si>
  <si>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</si>
  <si>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</si>
  <si>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</si>
  <si>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</si>
  <si>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</si>
  <si>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</si>
  <si>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</si>
  <si>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</si>
  <si>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</si>
  <si>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</si>
  <si>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</si>
  <si>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</si>
  <si>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</si>
  <si>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</si>
  <si>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</si>
  <si>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</si>
  <si>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</si>
  <si>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</si>
  <si>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</si>
  <si>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</si>
  <si>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</si>
  <si>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</si>
  <si>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</si>
  <si>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</si>
  <si>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</si>
  <si>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</si>
  <si>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</si>
  <si>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</si>
  <si>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</si>
  <si>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</si>
  <si>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</si>
  <si>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</si>
  <si>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</si>
  <si>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</si>
  <si>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</si>
  <si>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</si>
  <si>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</si>
  <si>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</si>
  <si>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</si>
  <si>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</si>
  <si>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</si>
  <si>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</si>
  <si>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</si>
  <si>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</si>
  <si>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</si>
  <si>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</si>
  <si>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</si>
  <si>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</si>
  <si>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</si>
  <si>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</si>
  <si>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</si>
  <si>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</si>
  <si>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</si>
  <si>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</si>
  <si>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</si>
  <si>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</si>
  <si>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</si>
  <si>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</si>
  <si>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</si>
  <si>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</si>
  <si>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</si>
  <si>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</si>
  <si>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</si>
  <si>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</si>
  <si>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</si>
  <si>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</si>
  <si>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</si>
  <si>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</si>
  <si>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</si>
  <si>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</si>
  <si>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</si>
  <si>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</si>
  <si>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</si>
  <si>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</si>
  <si>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</si>
  <si>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</si>
  <si>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</si>
  <si>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</si>
  <si>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</si>
  <si>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</si>
  <si>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</si>
  <si>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</si>
  <si>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</si>
  <si>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</si>
  <si>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</si>
  <si>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</si>
  <si>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</si>
  <si>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</si>
  <si>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</si>
  <si>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</si>
  <si>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</si>
  <si>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</si>
  <si>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</si>
  <si>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</si>
  <si>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</si>
  <si>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</si>
  <si>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</si>
  <si>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</si>
  <si>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</si>
  <si>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</si>
  <si>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</si>
  <si>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</si>
  <si>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</si>
  <si>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</si>
  <si>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</si>
  <si>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</si>
  <si>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</si>
  <si>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</si>
  <si>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</si>
  <si>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</si>
  <si>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</si>
  <si>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</si>
  <si>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</si>
  <si>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</si>
  <si>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</si>
  <si>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</si>
  <si>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</si>
  <si>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</si>
  <si>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</si>
  <si>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</si>
  <si>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</si>
  <si>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</si>
  <si>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</si>
  <si>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</si>
  <si>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</si>
  <si>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</si>
  <si>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</si>
  <si>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</si>
  <si>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</si>
  <si>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</si>
  <si>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</si>
  <si>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</si>
  <si>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</si>
  <si>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</si>
  <si>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</si>
  <si>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</si>
  <si>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</si>
  <si>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</si>
  <si>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</si>
  <si>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</si>
  <si>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</si>
  <si>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</si>
  <si>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</si>
  <si>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</si>
  <si>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</si>
  <si>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</si>
  <si>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</si>
  <si>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</si>
  <si>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</si>
  <si>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</si>
  <si>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</si>
  <si>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</si>
  <si>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</si>
  <si>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</si>
  <si>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</si>
  <si>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</si>
  <si>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</si>
  <si>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</si>
  <si>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</si>
  <si>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</si>
  <si>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</si>
  <si>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</si>
  <si>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</si>
  <si>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</si>
  <si>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</si>
  <si>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</si>
  <si>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</si>
  <si>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</si>
  <si>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</si>
  <si>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</si>
  <si>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</si>
  <si>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</si>
  <si>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</si>
  <si>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</si>
  <si>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</si>
  <si>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</si>
  <si>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</si>
  <si>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</si>
  <si>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</si>
  <si>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</si>
  <si>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</si>
  <si>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</si>
  <si>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</si>
  <si>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</si>
  <si>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</si>
  <si>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</si>
  <si>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</si>
  <si>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</si>
  <si>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</si>
  <si>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</si>
  <si>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</si>
  <si>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</si>
  <si>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</si>
  <si>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</si>
  <si>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</si>
  <si>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</si>
  <si>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</si>
  <si>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</si>
  <si>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</si>
  <si>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</si>
  <si>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</si>
  <si>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</si>
  <si>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</si>
  <si>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</si>
  <si>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</si>
  <si>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</si>
  <si>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</si>
  <si>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</si>
  <si>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</si>
  <si>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</si>
  <si>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</si>
  <si>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</si>
  <si>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</si>
  <si>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</si>
  <si>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</si>
  <si>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</si>
  <si>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</si>
  <si>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</si>
  <si>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</si>
  <si>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</si>
  <si>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</si>
  <si>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</si>
  <si>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</si>
  <si>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</si>
  <si>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</si>
  <si>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</si>
  <si>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</si>
  <si>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</si>
  <si>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</si>
  <si>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</si>
  <si>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</si>
  <si>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</si>
  <si>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</si>
  <si>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</si>
  <si>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</si>
  <si>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</si>
  <si>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</si>
  <si>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</si>
  <si>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</si>
  <si>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</si>
  <si>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</si>
  <si>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</si>
  <si>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</si>
  <si>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</si>
  <si>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</si>
  <si>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</si>
  <si>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</si>
  <si>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</si>
  <si>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</si>
  <si>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</si>
  <si>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</si>
  <si>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</si>
  <si>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</si>
  <si>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</si>
  <si>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</si>
  <si>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</si>
  <si>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</si>
  <si>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</si>
  <si>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</si>
  <si>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</si>
  <si>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</si>
  <si>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</si>
  <si>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</si>
  <si>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</si>
  <si>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</si>
  <si>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</si>
  <si>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</si>
  <si>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</si>
  <si>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</si>
  <si>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</si>
  <si>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</si>
  <si>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</si>
  <si>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</si>
  <si>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</si>
  <si>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</si>
  <si>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</si>
  <si>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</si>
  <si>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</si>
  <si>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</si>
  <si>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</si>
  <si>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</si>
  <si>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</si>
  <si>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</si>
  <si>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</si>
  <si>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</si>
  <si>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</si>
  <si>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</si>
  <si>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</si>
  <si>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</si>
  <si>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</si>
  <si>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</si>
  <si>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</si>
  <si>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</si>
  <si>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</si>
  <si>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</si>
  <si>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</si>
  <si>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</si>
  <si>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</si>
  <si>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</si>
  <si>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</si>
  <si>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</si>
  <si>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</si>
  <si>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</si>
  <si>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</si>
  <si>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</si>
  <si>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</si>
  <si>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</si>
  <si>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</si>
  <si>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</si>
  <si>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</si>
  <si>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</si>
  <si>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</si>
  <si>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</si>
  <si>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</si>
  <si>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</si>
  <si>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</si>
  <si>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</si>
  <si>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</si>
  <si>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</si>
  <si>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</si>
  <si>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</si>
  <si>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</si>
  <si>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</si>
  <si>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</si>
  <si>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</si>
  <si>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</si>
  <si>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</si>
  <si>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</si>
  <si>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</si>
  <si>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</si>
  <si>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</si>
  <si>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</si>
  <si>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</si>
  <si>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</si>
  <si>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</si>
  <si>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</si>
  <si>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</si>
  <si>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</si>
  <si>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</si>
  <si>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</si>
  <si>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</si>
  <si>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</si>
  <si>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</si>
  <si>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</si>
  <si>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</si>
  <si>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</si>
  <si>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</si>
  <si>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</si>
  <si>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</si>
  <si>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</si>
  <si>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</si>
  <si>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</si>
  <si>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</si>
  <si>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</si>
  <si>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</si>
  <si>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</si>
  <si>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</si>
  <si>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</si>
  <si>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</si>
  <si>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</si>
  <si>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</si>
  <si>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</si>
  <si>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</si>
  <si>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</si>
  <si>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</si>
  <si>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</si>
  <si>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</si>
  <si>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</si>
  <si>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</si>
  <si>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</si>
  <si>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</si>
  <si>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</si>
  <si>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</si>
  <si>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</si>
  <si>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</si>
  <si>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</si>
  <si>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</si>
  <si>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</si>
  <si>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</si>
  <si>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</si>
  <si>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</si>
  <si>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</si>
  <si>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</si>
  <si>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</si>
  <si>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</si>
  <si>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</si>
  <si>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</si>
  <si>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</si>
  <si>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</si>
  <si>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</si>
  <si>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</si>
  <si>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</si>
  <si>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</si>
  <si>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</si>
  <si>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</si>
  <si>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</si>
  <si>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</si>
  <si>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</si>
  <si>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</si>
  <si>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</si>
  <si>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</si>
  <si>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</si>
  <si>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</si>
  <si>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</si>
  <si>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</si>
  <si>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</si>
  <si>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</si>
  <si>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</si>
  <si>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</si>
  <si>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</si>
  <si>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</si>
  <si>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</si>
  <si>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</si>
  <si>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</si>
  <si>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</si>
  <si>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</si>
  <si>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</si>
  <si>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</si>
  <si>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</si>
  <si>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</si>
  <si>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</si>
  <si>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</si>
  <si>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</si>
  <si>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</si>
  <si>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</si>
  <si>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</si>
  <si>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</si>
  <si>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</si>
  <si>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</si>
  <si>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</si>
  <si>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</si>
  <si>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</si>
  <si>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</si>
  <si>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</si>
  <si>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</si>
  <si>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</si>
  <si>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</si>
  <si>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</si>
  <si>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</si>
  <si>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</si>
  <si>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</si>
  <si>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</si>
  <si>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</si>
  <si>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</si>
  <si>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</si>
  <si>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</si>
  <si>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</si>
  <si>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</si>
  <si>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</si>
  <si>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</si>
  <si>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</si>
  <si>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</si>
  <si>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</si>
  <si>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</si>
  <si>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</si>
  <si>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</si>
  <si>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</si>
  <si>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</si>
  <si>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</si>
  <si>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</si>
  <si>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</si>
  <si>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</si>
  <si>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</si>
  <si>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</si>
  <si>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</si>
  <si>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</si>
  <si>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</si>
  <si>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</si>
  <si>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</si>
  <si>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</si>
  <si>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</si>
  <si>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</si>
  <si>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</si>
  <si>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</si>
  <si>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</si>
  <si>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</si>
  <si>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</si>
  <si>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</si>
  <si>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</si>
  <si>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</si>
  <si>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</si>
  <si>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</si>
  <si>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</si>
  <si>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</si>
  <si>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</si>
  <si>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</si>
  <si>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</si>
  <si>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</si>
  <si>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</si>
  <si>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</si>
  <si>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</si>
  <si>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</si>
  <si>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</si>
  <si>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</si>
  <si>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</si>
  <si>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</si>
  <si>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</si>
  <si>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</si>
  <si>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</si>
  <si>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</si>
  <si>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</si>
  <si>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</si>
  <si>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</si>
  <si>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</si>
  <si>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</si>
  <si>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</si>
  <si>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</si>
  <si>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</si>
  <si>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</si>
  <si>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</si>
  <si>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</si>
  <si>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</si>
  <si>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</si>
  <si>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</si>
  <si>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</si>
  <si>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</si>
  <si>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</si>
  <si>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</si>
  <si>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</si>
  <si>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</si>
  <si>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</si>
  <si>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</si>
  <si>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</si>
  <si>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</si>
  <si>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</si>
  <si>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</si>
  <si>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</si>
  <si>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</si>
  <si>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</si>
  <si>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</si>
  <si>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</si>
  <si>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</si>
  <si>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</si>
  <si>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</si>
  <si>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</si>
  <si>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</si>
  <si>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</si>
  <si>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</si>
  <si>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</si>
  <si>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</si>
  <si>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</si>
  <si>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</si>
  <si>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</si>
  <si>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</si>
  <si>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</si>
  <si>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</si>
  <si>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</si>
  <si>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</si>
  <si>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</si>
  <si>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</si>
  <si>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</si>
  <si>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</si>
  <si>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</si>
  <si>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</si>
  <si>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</si>
  <si>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</si>
  <si>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</si>
  <si>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</si>
  <si>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</si>
  <si>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</si>
  <si>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</si>
  <si>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</si>
  <si>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</si>
  <si>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</si>
  <si>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</si>
  <si>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</si>
  <si>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</si>
  <si>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</si>
  <si>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</si>
  <si>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</si>
  <si>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</si>
  <si>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</si>
  <si>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</si>
  <si>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</si>
  <si>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</si>
  <si>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</si>
  <si>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</si>
  <si>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</si>
  <si>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</si>
  <si>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</si>
  <si>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</si>
  <si>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</si>
  <si>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</si>
  <si>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</si>
  <si>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</si>
  <si>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</si>
  <si>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</si>
  <si>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</si>
  <si>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</si>
  <si>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</si>
  <si>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</si>
  <si>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</si>
  <si>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</si>
  <si>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</si>
  <si>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</si>
  <si>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</si>
  <si>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</si>
  <si>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</si>
  <si>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</si>
  <si>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</si>
  <si>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</si>
  <si>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</si>
  <si>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</si>
  <si>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</si>
  <si>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</si>
  <si>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</si>
  <si>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</si>
  <si>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</si>
  <si>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</si>
  <si>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</si>
  <si>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</si>
  <si>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</si>
  <si>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</si>
  <si>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</si>
  <si>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</si>
  <si>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</si>
  <si>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</si>
  <si>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</si>
  <si>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</si>
  <si>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</si>
  <si>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</si>
  <si>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</si>
  <si>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</si>
  <si>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</si>
  <si>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</si>
  <si>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</si>
  <si>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</si>
  <si>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</si>
  <si>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</si>
  <si>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</si>
  <si>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</si>
  <si>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</si>
  <si>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</si>
  <si>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</si>
  <si>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</si>
  <si>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</si>
  <si>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</si>
  <si>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</si>
  <si>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</si>
  <si>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</si>
  <si>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</si>
  <si>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</si>
  <si>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</si>
  <si>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</si>
  <si>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</si>
  <si>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</si>
  <si>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</si>
  <si>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</si>
  <si>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</si>
  <si>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</si>
  <si>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</si>
  <si>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</si>
  <si>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</si>
  <si>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</si>
  <si>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</si>
  <si>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</si>
  <si>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</si>
  <si>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</si>
  <si>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</si>
  <si>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</si>
  <si>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</si>
  <si>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</si>
  <si>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</si>
  <si>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</si>
  <si>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</si>
  <si>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</si>
  <si>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</si>
  <si>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</si>
  <si>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</si>
  <si>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</si>
  <si>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</si>
  <si>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</si>
  <si>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</si>
  <si>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</si>
  <si>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</si>
  <si>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</si>
  <si>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</si>
  <si>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</si>
  <si>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</si>
  <si>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</si>
  <si>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</si>
  <si>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</si>
  <si>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</si>
  <si>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</si>
  <si>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</si>
  <si>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</si>
  <si>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</si>
  <si>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</si>
  <si>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</si>
  <si>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</si>
  <si>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</si>
  <si>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</si>
  <si>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</si>
  <si>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</si>
  <si>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</si>
  <si>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</si>
  <si>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</si>
  <si>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</si>
  <si>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</si>
  <si>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</si>
  <si>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</si>
  <si>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</si>
  <si>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</si>
  <si>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</si>
  <si>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</si>
  <si>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</si>
  <si>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</si>
  <si>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</si>
  <si>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</si>
  <si>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</si>
  <si>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</si>
  <si>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</si>
  <si>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</si>
  <si>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</si>
  <si>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</si>
  <si>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</si>
  <si>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</si>
  <si>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</si>
  <si>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</si>
  <si>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</si>
  <si>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</si>
  <si>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</si>
  <si>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</si>
  <si>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</si>
  <si>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</si>
  <si>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</si>
  <si>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</si>
  <si>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</si>
  <si>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</si>
  <si>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</si>
  <si>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</si>
  <si>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</si>
  <si>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</si>
  <si>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</si>
  <si>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</si>
  <si>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</si>
  <si>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</si>
  <si>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</si>
  <si>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</si>
  <si>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</si>
  <si>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</si>
  <si>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</si>
  <si>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</si>
  <si>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</si>
  <si>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</si>
  <si>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</si>
  <si>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</si>
  <si>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</si>
  <si>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</si>
  <si>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</si>
  <si>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</si>
  <si>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</si>
  <si>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</si>
  <si>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</si>
  <si>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</si>
  <si>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</si>
  <si>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</si>
  <si>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</si>
  <si>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</si>
  <si>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</si>
  <si>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</si>
  <si>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</si>
  <si>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</si>
  <si>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</si>
  <si>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</si>
  <si>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</si>
  <si>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</si>
  <si>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</si>
  <si>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</si>
  <si>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</si>
  <si>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</si>
  <si>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</si>
  <si>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</si>
  <si>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</si>
  <si>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</si>
  <si>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</si>
  <si>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</si>
  <si>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</si>
  <si>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</si>
  <si>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</si>
  <si>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</si>
  <si>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</si>
  <si>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</si>
  <si>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</si>
  <si>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</si>
  <si>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</si>
  <si>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</si>
  <si>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</si>
  <si>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</si>
  <si>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</si>
  <si>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</si>
  <si>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</si>
  <si>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</si>
  <si>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</si>
  <si>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</si>
  <si>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</si>
  <si>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</si>
  <si>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</si>
  <si>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</si>
  <si>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</si>
  <si>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</si>
  <si>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</si>
  <si>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</si>
  <si>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</si>
  <si>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</si>
  <si>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</si>
  <si>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</si>
  <si>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</si>
  <si>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</si>
  <si>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</si>
  <si>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</si>
  <si>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</si>
  <si>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</si>
  <si>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</si>
  <si>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</si>
  <si>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</si>
  <si>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</si>
  <si>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</si>
  <si>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</si>
  <si>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</si>
  <si>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</si>
  <si>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</si>
  <si>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</si>
  <si>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</si>
  <si>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</si>
  <si>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</si>
  <si>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</si>
  <si>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</si>
  <si>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</si>
  <si>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</si>
  <si>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</si>
  <si>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</si>
  <si>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</si>
  <si>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</si>
  <si>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</si>
  <si>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</si>
  <si>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</si>
  <si>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</si>
  <si>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</si>
  <si>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</si>
  <si>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</si>
  <si>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</si>
  <si>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</si>
  <si>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</si>
  <si>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</si>
  <si>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</si>
  <si>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</si>
  <si>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</si>
  <si>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</si>
  <si>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</si>
  <si>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</si>
  <si>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</si>
  <si>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</si>
  <si>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</si>
  <si>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</si>
  <si>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</si>
  <si>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</si>
  <si>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</si>
  <si>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</si>
  <si>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</si>
  <si>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</si>
  <si>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</si>
  <si>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</si>
  <si>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</si>
  <si>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</si>
  <si>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</si>
  <si>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</si>
  <si>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</si>
  <si>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</si>
  <si>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</si>
  <si>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</si>
  <si>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</si>
  <si>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</si>
  <si>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</si>
  <si>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</si>
  <si>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</si>
  <si>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</si>
  <si>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</si>
  <si>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</si>
  <si>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</si>
  <si>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</si>
  <si>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</si>
  <si>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</si>
  <si>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</si>
  <si>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</si>
  <si>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</si>
  <si>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</si>
  <si>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</si>
  <si>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</si>
  <si>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</si>
  <si>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</si>
  <si>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</si>
  <si>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</si>
  <si>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</si>
  <si>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</si>
  <si>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</si>
  <si>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</si>
  <si>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</si>
  <si>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</si>
  <si>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</si>
  <si>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</si>
  <si>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</si>
  <si>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</si>
  <si>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</si>
  <si>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</si>
  <si>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</si>
  <si>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</si>
  <si>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</si>
  <si>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</si>
  <si>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</si>
  <si>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</si>
  <si>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</si>
  <si>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</si>
  <si>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</si>
  <si>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</si>
  <si>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</si>
  <si>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</si>
  <si>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</si>
  <si>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</si>
  <si>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</si>
  <si>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</si>
  <si>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</si>
  <si>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</si>
  <si>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</si>
  <si>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</si>
  <si>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</si>
  <si>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</si>
  <si>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</si>
  <si>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</si>
  <si>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</si>
  <si>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</si>
  <si>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</si>
  <si>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</si>
  <si>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</si>
  <si>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</si>
  <si>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</si>
  <si>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</si>
  <si>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</si>
  <si>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</si>
  <si>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</si>
  <si>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</si>
  <si>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</si>
  <si>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</si>
  <si>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</si>
  <si>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</si>
  <si>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</si>
  <si>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</si>
  <si>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</si>
  <si>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</si>
  <si>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</si>
  <si>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</si>
  <si>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</si>
  <si>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</si>
  <si>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</si>
  <si>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</si>
  <si>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</si>
  <si>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</si>
  <si>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</si>
  <si>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</si>
  <si>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</si>
  <si>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</si>
  <si>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</si>
  <si>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</si>
  <si>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</si>
  <si>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</si>
  <si>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</si>
  <si>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</si>
  <si>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</si>
  <si>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</si>
  <si>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</si>
  <si>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</si>
  <si>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</si>
  <si>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</si>
  <si>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</si>
  <si>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</si>
  <si>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</si>
  <si>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</si>
  <si>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</si>
  <si>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</si>
  <si>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</si>
  <si>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</si>
  <si>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</si>
  <si>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</si>
  <si>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</si>
  <si>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</si>
  <si>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</si>
  <si>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</si>
  <si>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</si>
  <si>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</si>
  <si>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</si>
  <si>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</si>
  <si>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</si>
  <si>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</si>
  <si>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</si>
  <si>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</si>
  <si>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</si>
  <si>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</si>
  <si>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</si>
  <si>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</si>
  <si>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</si>
  <si>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</si>
  <si>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</si>
  <si>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</si>
  <si>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</si>
  <si>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</si>
  <si>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</si>
  <si>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</si>
  <si>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</si>
  <si>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</si>
  <si>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</si>
  <si>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</si>
  <si>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</si>
  <si>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</si>
  <si>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</si>
  <si>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</si>
  <si>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</si>
  <si>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</si>
  <si>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</si>
  <si>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</si>
  <si>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</si>
  <si>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</si>
  <si>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</si>
  <si>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</si>
  <si>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</si>
  <si>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</si>
  <si>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</si>
  <si>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</si>
  <si>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</si>
  <si>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</si>
  <si>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</si>
  <si>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</si>
  <si>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</si>
  <si>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</si>
  <si>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</si>
  <si>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</si>
  <si>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</si>
  <si>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</si>
  <si>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</si>
  <si>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</si>
  <si>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</si>
  <si>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</si>
  <si>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</si>
  <si>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</si>
  <si>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</si>
  <si>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</si>
  <si>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</si>
  <si>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</si>
  <si>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</si>
  <si>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</si>
  <si>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</si>
  <si>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</si>
  <si>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</si>
  <si>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</si>
  <si>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</si>
  <si>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</si>
  <si>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</si>
  <si>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</si>
  <si>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</si>
  <si>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</si>
  <si>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</si>
  <si>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</si>
  <si>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</si>
  <si>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</si>
  <si>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</si>
  <si>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</si>
  <si>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</si>
  <si>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</si>
  <si>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</si>
  <si>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</si>
  <si>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</si>
  <si>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</si>
  <si>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</si>
  <si>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</si>
  <si>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</si>
  <si>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</si>
  <si>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</si>
  <si>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</si>
  <si>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</si>
  <si>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</si>
  <si>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</si>
  <si>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</si>
  <si>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</si>
  <si>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</si>
  <si>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</si>
  <si>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</si>
  <si>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</si>
  <si>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</si>
  <si>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</si>
  <si>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</si>
  <si>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</si>
  <si>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</si>
  <si>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</si>
  <si>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</si>
  <si>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</si>
  <si>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</si>
  <si>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</si>
  <si>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</si>
  <si>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</si>
  <si>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</si>
  <si>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</si>
  <si>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</si>
  <si>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</si>
  <si>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</si>
  <si>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</si>
  <si>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</si>
  <si>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</si>
  <si>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</si>
  <si>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</si>
  <si>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</si>
  <si>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</si>
  <si>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</si>
  <si>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</si>
  <si>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</si>
  <si>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</si>
  <si>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</si>
  <si>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</si>
  <si>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</si>
  <si>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</si>
  <si>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</si>
  <si>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</si>
  <si>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</si>
  <si>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</si>
  <si>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</si>
  <si>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</si>
  <si>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</si>
  <si>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</si>
  <si>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</si>
  <si>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</si>
  <si>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</si>
  <si>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</si>
  <si>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</si>
  <si>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</si>
  <si>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</si>
  <si>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</si>
  <si>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</si>
  <si>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</si>
  <si>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</si>
  <si>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</si>
  <si>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</si>
  <si>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</si>
  <si>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</si>
  <si>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</si>
  <si>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</si>
  <si>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</si>
  <si>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</si>
  <si>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</si>
  <si>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</si>
  <si>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</si>
  <si>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</si>
  <si>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</si>
  <si>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</si>
  <si>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</si>
  <si>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</si>
  <si>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</si>
  <si>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</si>
  <si>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</si>
  <si>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</si>
  <si>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</si>
  <si>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</si>
  <si>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</si>
  <si>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</si>
  <si>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</si>
  <si>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</si>
  <si>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</si>
  <si>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</si>
  <si>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</si>
  <si>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</si>
  <si>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</si>
  <si>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</si>
  <si>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</si>
  <si>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</si>
  <si>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</si>
  <si>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</si>
  <si>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</si>
  <si>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</si>
  <si>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</si>
  <si>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</si>
  <si>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</si>
  <si>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</si>
  <si>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</si>
  <si>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</si>
  <si>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</si>
  <si>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</si>
  <si>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</si>
  <si>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</si>
  <si>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</si>
  <si>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</si>
  <si>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</si>
  <si>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</si>
  <si>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</si>
  <si>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</si>
  <si>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</si>
  <si>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</si>
  <si>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</si>
  <si>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</si>
  <si>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</si>
  <si>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</si>
  <si>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</si>
  <si>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</si>
  <si>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</si>
  <si>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</si>
  <si>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</si>
  <si>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</si>
  <si>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</si>
  <si>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</si>
  <si>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</si>
  <si>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</si>
  <si>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</si>
  <si>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</si>
  <si>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</si>
  <si>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</si>
  <si>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</si>
  <si>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</si>
  <si>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</si>
  <si>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</si>
  <si>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</si>
  <si>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</si>
  <si>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</si>
  <si>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</si>
  <si>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</si>
  <si>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</si>
  <si>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</si>
  <si>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</si>
  <si>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</si>
  <si>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</si>
  <si>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</si>
  <si>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</si>
  <si>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</si>
  <si>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</si>
  <si>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</si>
  <si>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</si>
  <si>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</si>
  <si>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</si>
  <si>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</si>
  <si>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</si>
  <si>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</si>
  <si>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</si>
  <si>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</si>
  <si>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</si>
  <si>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</si>
  <si>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</si>
  <si>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</si>
  <si>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</si>
  <si>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</si>
  <si>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</si>
  <si>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</si>
  <si>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</si>
  <si>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</si>
  <si>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</si>
  <si>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</si>
  <si>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</si>
  <si>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</si>
  <si>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</si>
  <si>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</si>
  <si>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</si>
  <si>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</si>
  <si>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</si>
  <si>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</si>
  <si>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</si>
  <si>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</si>
  <si>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</si>
  <si>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</si>
  <si>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</si>
  <si>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</si>
  <si>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</si>
  <si>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</si>
  <si>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</si>
  <si>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</si>
  <si>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</si>
  <si>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</si>
  <si>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</si>
  <si>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</si>
  <si>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</si>
  <si>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</si>
  <si>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</si>
  <si>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</si>
  <si>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</si>
  <si>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</si>
  <si>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</si>
  <si>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</si>
  <si>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</si>
  <si>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</si>
  <si>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</si>
  <si>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</si>
  <si>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</si>
  <si>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</si>
  <si>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</si>
  <si>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</si>
  <si>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</si>
  <si>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</si>
  <si>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</si>
  <si>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</si>
  <si>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</si>
  <si>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</si>
  <si>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</si>
  <si>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</si>
  <si>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</si>
  <si>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</si>
  <si>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</si>
  <si>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</si>
  <si>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</si>
  <si>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</si>
  <si>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</si>
  <si>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</si>
  <si>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</si>
  <si>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</si>
  <si>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</si>
  <si>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</si>
  <si>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</si>
  <si>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</si>
  <si>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</si>
  <si>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</si>
  <si>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</si>
  <si>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</si>
  <si>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</si>
  <si>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</si>
  <si>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</si>
  <si>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</si>
  <si>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</si>
  <si>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</si>
  <si>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</si>
  <si>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</si>
  <si>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</si>
  <si>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</si>
  <si>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</si>
  <si>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</si>
  <si>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</si>
  <si>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</si>
  <si>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</si>
  <si>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</si>
  <si>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</si>
  <si>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</si>
  <si>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</si>
  <si>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</si>
  <si>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</si>
  <si>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</si>
  <si>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</si>
  <si>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</si>
  <si>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</si>
  <si>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</si>
  <si>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</si>
  <si>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</si>
  <si>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</si>
  <si>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</si>
  <si>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</si>
  <si>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</si>
  <si>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</si>
  <si>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</si>
  <si>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</si>
  <si>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</si>
  <si>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</si>
  <si>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</si>
  <si>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</si>
  <si>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</si>
  <si>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</si>
  <si>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</si>
  <si>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</si>
  <si>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</si>
  <si>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</si>
  <si>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</si>
  <si>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</si>
  <si>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</si>
  <si>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</si>
  <si>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</si>
  <si>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</si>
  <si>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</si>
  <si>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</si>
  <si>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</si>
  <si>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</si>
  <si>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</si>
  <si>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</si>
  <si>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</si>
  <si>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</si>
  <si>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</si>
  <si>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</si>
  <si>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</si>
  <si>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</si>
  <si>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</si>
  <si>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</si>
  <si>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</si>
  <si>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</si>
  <si>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</si>
  <si>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</si>
  <si>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</si>
  <si>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</si>
  <si>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</si>
  <si>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</si>
  <si>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</si>
  <si>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</si>
  <si>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</si>
  <si>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</si>
  <si>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</si>
  <si>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</si>
  <si>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</si>
  <si>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</si>
  <si>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</si>
  <si>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</si>
  <si>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</si>
  <si>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</si>
  <si>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</si>
  <si>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</si>
  <si>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</si>
  <si>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</si>
  <si>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</si>
  <si>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</si>
  <si>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</si>
  <si>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</si>
  <si>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</si>
  <si>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</si>
  <si>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</si>
  <si>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</si>
  <si>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</si>
  <si>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</si>
  <si>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</si>
  <si>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</si>
  <si>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</si>
  <si>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</si>
  <si>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</si>
  <si>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</si>
  <si>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</si>
  <si>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</si>
  <si>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</si>
  <si>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</si>
  <si>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</si>
  <si>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</si>
  <si>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</si>
  <si>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</si>
  <si>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</si>
  <si>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</si>
  <si>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</si>
  <si>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</si>
  <si>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</si>
  <si>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</si>
  <si>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</si>
  <si>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</si>
  <si>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</si>
  <si>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</si>
  <si>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</si>
  <si>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</si>
  <si>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</si>
  <si>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</si>
  <si>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</si>
  <si>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</si>
  <si>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</si>
  <si>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</si>
  <si>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</si>
  <si>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</si>
  <si>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</si>
  <si>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</si>
  <si>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</si>
  <si>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</si>
  <si>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</si>
  <si>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</si>
  <si>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</si>
  <si>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</si>
  <si>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</si>
  <si>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</si>
  <si>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</si>
  <si>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</si>
  <si>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</si>
  <si>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</si>
  <si>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</si>
  <si>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</si>
  <si>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</si>
  <si>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</si>
  <si>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</si>
  <si>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</si>
  <si>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</si>
  <si>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</si>
  <si>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</si>
  <si>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</si>
  <si>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</si>
  <si>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</si>
  <si>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</si>
  <si>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</si>
  <si>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</si>
  <si>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</si>
  <si>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</si>
  <si>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</si>
  <si>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</si>
  <si>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</si>
  <si>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</si>
  <si>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</si>
  <si>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</si>
  <si>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</si>
  <si>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</si>
  <si>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</si>
  <si>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</si>
  <si>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</si>
  <si>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</si>
  <si>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</si>
  <si>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</si>
  <si>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</si>
  <si>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</si>
  <si>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</si>
  <si>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</si>
  <si>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</si>
  <si>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</si>
  <si>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</si>
  <si>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</si>
  <si>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</si>
  <si>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</si>
  <si>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</si>
  <si>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</si>
  <si>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</si>
  <si>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</si>
  <si>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</si>
  <si>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</si>
  <si>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</si>
  <si>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</si>
  <si>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</si>
  <si>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</si>
  <si>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</si>
  <si>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</si>
  <si>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</si>
  <si>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</si>
  <si>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</si>
  <si>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</si>
  <si>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</si>
  <si>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</si>
  <si>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</si>
  <si>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</si>
  <si>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</si>
  <si>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</si>
  <si>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</si>
  <si>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</si>
  <si>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</si>
  <si>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</si>
  <si>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</si>
  <si>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</si>
  <si>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</si>
  <si>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</si>
  <si>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</si>
  <si>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</si>
  <si>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</si>
  <si>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</si>
  <si>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</si>
  <si>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</si>
  <si>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</si>
  <si>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</si>
  <si>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</si>
  <si>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</si>
  <si>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</si>
  <si>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</si>
  <si>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</si>
  <si>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</si>
  <si>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</si>
  <si>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</si>
  <si>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</si>
  <si>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</si>
  <si>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</si>
  <si>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</si>
  <si>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</si>
  <si>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</si>
  <si>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</si>
  <si>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</si>
  <si>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</si>
  <si>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</si>
  <si>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</si>
  <si>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</si>
  <si>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</si>
  <si>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</si>
  <si>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</si>
  <si>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</si>
  <si>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</si>
  <si>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</si>
  <si>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</si>
  <si>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</si>
  <si>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</si>
  <si>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</si>
  <si>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</si>
  <si>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</si>
  <si>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</si>
  <si>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</si>
  <si>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</si>
  <si>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</si>
  <si>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</si>
  <si>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</si>
  <si>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</si>
  <si>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</si>
  <si>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</si>
  <si>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</si>
  <si>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</si>
  <si>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</si>
  <si>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</si>
  <si>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</si>
  <si>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</si>
  <si>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</si>
  <si>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</si>
  <si>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</si>
  <si>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</si>
  <si>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</si>
  <si>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</si>
  <si>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</si>
  <si>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</si>
  <si>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</si>
  <si>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</si>
  <si>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</si>
  <si>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</si>
  <si>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</si>
  <si>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</si>
  <si>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</si>
  <si>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</si>
  <si>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</si>
  <si>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</si>
  <si>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</si>
  <si>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</si>
  <si>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</si>
  <si>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</si>
  <si>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</si>
  <si>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</si>
  <si>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</si>
  <si>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</si>
  <si>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</si>
  <si>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</si>
  <si>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</si>
  <si>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</si>
  <si>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</si>
  <si>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</si>
  <si>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</si>
  <si>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</si>
  <si>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</si>
  <si>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</si>
  <si>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</si>
  <si>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</si>
  <si>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</si>
  <si>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</si>
  <si>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</si>
  <si>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</si>
  <si>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</si>
  <si>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</si>
  <si>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</si>
  <si>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</si>
  <si>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</si>
  <si>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</si>
  <si>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</si>
  <si>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</si>
  <si>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</si>
  <si>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</si>
  <si>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</si>
  <si>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</si>
  <si>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</si>
  <si>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</si>
  <si>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</si>
  <si>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</si>
  <si>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</si>
  <si>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</si>
  <si>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</si>
  <si>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</si>
  <si>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</si>
  <si>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</si>
  <si>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</si>
  <si>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</si>
  <si>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</si>
  <si>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</si>
  <si>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</si>
  <si>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</si>
  <si>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</si>
  <si>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</si>
  <si>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</si>
  <si>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</si>
  <si>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</si>
  <si>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</si>
  <si>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</si>
  <si>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</si>
  <si>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</si>
  <si>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</si>
  <si>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</si>
  <si>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</si>
  <si>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</si>
  <si>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</si>
  <si>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</si>
  <si>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</si>
  <si>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</si>
  <si>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</si>
  <si>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</si>
  <si>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</si>
  <si>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</si>
  <si>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</si>
  <si>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</si>
  <si>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</si>
  <si>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</si>
  <si>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</si>
  <si>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</si>
  <si>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</si>
  <si>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</si>
  <si>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</si>
  <si>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</si>
  <si>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</si>
  <si>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</si>
  <si>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</si>
  <si>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</si>
  <si>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</si>
  <si>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</si>
  <si>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</si>
  <si>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</si>
  <si>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</si>
  <si>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</si>
  <si>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</si>
  <si>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</si>
  <si>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</si>
  <si>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</si>
  <si>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</si>
  <si>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</si>
  <si>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</si>
  <si>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</si>
  <si>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</si>
  <si>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</si>
  <si>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</si>
  <si>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</si>
  <si>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</si>
  <si>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</si>
  <si>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</si>
  <si>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</si>
  <si>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</si>
  <si>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</si>
  <si>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</si>
  <si>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</si>
  <si>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</si>
  <si>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</si>
  <si>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</si>
  <si>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</si>
  <si>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</si>
  <si>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</si>
  <si>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</si>
  <si>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</si>
  <si>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</si>
  <si>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</si>
  <si>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</si>
  <si>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</si>
  <si>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</si>
  <si>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</si>
  <si>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</si>
  <si>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</si>
  <si>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</si>
  <si>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</si>
  <si>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</si>
  <si>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</si>
  <si>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</si>
  <si>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</si>
  <si>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</si>
  <si>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</si>
  <si>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</si>
  <si>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</si>
  <si>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</si>
  <si>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</si>
  <si>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</si>
  <si>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</si>
  <si>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</si>
  <si>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</si>
  <si>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</si>
  <si>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</si>
  <si>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</si>
  <si>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</si>
  <si>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</si>
  <si>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</si>
  <si>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</si>
  <si>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</si>
  <si>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</si>
  <si>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</si>
  <si>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</si>
  <si>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</si>
  <si>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</si>
  <si>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</si>
  <si>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</si>
  <si>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</si>
  <si>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</si>
  <si>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</si>
  <si>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</si>
  <si>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</si>
  <si>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</si>
  <si>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</si>
  <si>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</si>
  <si>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</si>
  <si>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</si>
  <si>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</si>
  <si>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</si>
  <si>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</si>
  <si>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</si>
  <si>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</si>
  <si>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</si>
  <si>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</si>
  <si>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</si>
  <si>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</si>
  <si>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</si>
  <si>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</si>
  <si>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</si>
  <si>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</si>
  <si>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</si>
  <si>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</si>
  <si>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</si>
  <si>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</si>
  <si>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</si>
  <si>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</si>
  <si>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</si>
  <si>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</si>
  <si>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</si>
  <si>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</si>
  <si>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</si>
  <si>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</si>
  <si>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</si>
  <si>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</si>
  <si>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</si>
  <si>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</si>
  <si>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</si>
  <si>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</si>
  <si>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</si>
  <si>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</si>
  <si>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</si>
  <si>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</si>
  <si>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</si>
  <si>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</si>
  <si>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</si>
  <si>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</si>
  <si>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</si>
  <si>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</si>
  <si>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</si>
  <si>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</si>
  <si>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</si>
  <si>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</si>
  <si>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</si>
  <si>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</si>
  <si>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</si>
  <si>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</si>
  <si>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</si>
  <si>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</si>
  <si>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</si>
  <si>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</si>
  <si>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</si>
  <si>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</si>
  <si>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</si>
  <si>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</si>
  <si>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</si>
  <si>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</si>
  <si>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</si>
  <si>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</si>
  <si>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</si>
  <si>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</si>
  <si>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</si>
  <si>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</si>
  <si>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</si>
  <si>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</si>
  <si>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</si>
  <si>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</si>
  <si>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</si>
  <si>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</si>
  <si>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</si>
  <si>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</si>
  <si>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</si>
  <si>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</si>
  <si>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</si>
  <si>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</si>
  <si>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</si>
  <si>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</si>
  <si>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</si>
  <si>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</si>
  <si>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</si>
  <si>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</si>
  <si>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</si>
  <si>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</si>
  <si>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</si>
  <si>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</si>
  <si>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</si>
  <si>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</si>
  <si>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</si>
  <si>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</si>
  <si>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</si>
  <si>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</si>
  <si>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</si>
  <si>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</si>
  <si>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</si>
  <si>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</si>
  <si>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</si>
  <si>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</si>
  <si>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</si>
  <si>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</si>
  <si>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</si>
  <si>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</si>
  <si>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</si>
  <si>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</si>
  <si>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</si>
  <si>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</si>
  <si>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</si>
  <si>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</si>
  <si>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</si>
  <si>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</si>
  <si>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</si>
  <si>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</si>
  <si>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</si>
  <si>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</si>
  <si>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</si>
  <si>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</si>
  <si>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</si>
  <si>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</si>
  <si>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</si>
  <si>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</si>
  <si>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</si>
  <si>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</si>
  <si>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</si>
  <si>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</si>
  <si>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</si>
  <si>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</si>
  <si>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</si>
  <si>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</si>
  <si>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</si>
  <si>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</si>
  <si>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</si>
  <si>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</si>
  <si>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</si>
  <si>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</si>
  <si>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</si>
  <si>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</si>
  <si>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</si>
  <si>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</si>
  <si>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</si>
  <si>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</si>
  <si>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</si>
  <si>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</si>
  <si>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</si>
  <si>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</si>
  <si>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</si>
  <si>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</si>
  <si>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</si>
  <si>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</si>
  <si>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</si>
  <si>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</si>
  <si>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</si>
  <si>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</si>
  <si>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</si>
  <si>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</si>
  <si>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</si>
  <si>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</si>
  <si>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</si>
  <si>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</si>
  <si>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</si>
  <si>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</si>
  <si>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</si>
  <si>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</si>
  <si>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</si>
  <si>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</si>
  <si>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</si>
  <si>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</si>
  <si>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</si>
  <si>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</si>
  <si>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</si>
  <si>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</si>
  <si>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</si>
  <si>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</si>
  <si>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</si>
  <si>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</si>
  <si>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</si>
  <si>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</si>
  <si>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</si>
  <si>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</si>
  <si>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</si>
  <si>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</si>
  <si>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</si>
  <si>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</si>
  <si>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</si>
  <si>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</si>
  <si>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</si>
  <si>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</si>
  <si>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</si>
  <si>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</si>
  <si>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</si>
  <si>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</si>
  <si>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</si>
  <si>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</si>
  <si>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</si>
  <si>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</si>
  <si>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</si>
  <si>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</si>
  <si>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</si>
  <si>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</si>
  <si>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</si>
  <si>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</si>
  <si>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</si>
  <si>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</si>
  <si>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</si>
  <si>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</si>
  <si>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</si>
  <si>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</si>
  <si>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</si>
  <si>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</si>
  <si>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</si>
  <si>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</si>
  <si>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</si>
  <si>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</si>
  <si>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</si>
  <si>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</si>
  <si>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</si>
  <si>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</si>
  <si>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</si>
  <si>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</si>
  <si>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</si>
  <si>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</si>
  <si>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</si>
  <si>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</si>
  <si>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</si>
  <si>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</si>
  <si>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</si>
  <si>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</si>
  <si>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</si>
  <si>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</si>
  <si>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</si>
  <si>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</si>
  <si>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</si>
  <si>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</si>
  <si>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</si>
  <si>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</si>
  <si>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</si>
  <si>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</si>
  <si>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</si>
  <si>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</si>
  <si>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</si>
  <si>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</si>
  <si>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</si>
  <si>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</si>
  <si>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</si>
  <si>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</si>
  <si>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</si>
  <si>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</si>
  <si>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</si>
  <si>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</si>
  <si>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</si>
  <si>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</si>
  <si>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</si>
  <si>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</si>
  <si>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</si>
  <si>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</si>
  <si>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</si>
  <si>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</si>
  <si>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</si>
  <si>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</si>
  <si>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</si>
  <si>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</si>
  <si>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</si>
  <si>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</si>
  <si>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</si>
  <si>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</si>
  <si>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</si>
  <si>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</si>
  <si>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</si>
  <si>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</si>
  <si>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</si>
  <si>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</si>
  <si>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</si>
  <si>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</si>
  <si>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</si>
  <si>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</si>
  <si>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</si>
  <si>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</si>
  <si>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</si>
  <si>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</si>
  <si>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</si>
  <si>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</si>
  <si>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</si>
  <si>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</si>
  <si>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</si>
  <si>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</si>
  <si>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</si>
  <si>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</si>
  <si>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</si>
  <si>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</si>
  <si>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</si>
  <si>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</si>
  <si>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</si>
  <si>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</si>
  <si>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</si>
  <si>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</si>
  <si>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</si>
  <si>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</si>
  <si>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</si>
  <si>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</si>
  <si>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</si>
  <si>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</si>
  <si>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</si>
  <si>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</si>
  <si>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</si>
  <si>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</si>
  <si>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</si>
  <si>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</si>
  <si>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</si>
  <si>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</si>
  <si>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</si>
  <si>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</si>
  <si>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</si>
  <si>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</si>
  <si>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</si>
  <si>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</si>
  <si>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</si>
  <si>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</si>
  <si>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</si>
  <si>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</si>
  <si>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</si>
  <si>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</si>
  <si>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</si>
  <si>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</si>
  <si>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</si>
  <si>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</si>
  <si>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</si>
  <si>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</si>
  <si>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</si>
  <si>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</si>
  <si>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</si>
  <si>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</si>
  <si>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</si>
  <si>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</si>
  <si>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</si>
  <si>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</si>
  <si>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</si>
  <si>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</si>
  <si>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</si>
  <si>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</si>
  <si>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</si>
  <si>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</si>
  <si>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</si>
  <si>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</si>
  <si>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</si>
  <si>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</si>
  <si>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</si>
  <si>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</si>
  <si>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</si>
  <si>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</si>
  <si>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</si>
  <si>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</si>
  <si>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</si>
  <si>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</si>
  <si>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</si>
  <si>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</si>
  <si>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</si>
  <si>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</si>
  <si>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</si>
  <si>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</si>
  <si>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</si>
  <si>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</si>
  <si>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</si>
  <si>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</si>
  <si>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</si>
  <si>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</si>
  <si>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</si>
  <si>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</si>
  <si>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</si>
  <si>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</si>
  <si>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</si>
  <si>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</si>
  <si>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</si>
  <si>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</si>
  <si>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</si>
  <si>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</si>
  <si>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</si>
  <si>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</si>
  <si>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</si>
  <si>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</si>
  <si>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</si>
  <si>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</si>
  <si>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</si>
  <si>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</si>
  <si>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</si>
  <si>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</si>
  <si>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</si>
  <si>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</si>
  <si>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</si>
  <si>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</si>
  <si>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</si>
  <si>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</si>
  <si>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</si>
  <si>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</si>
  <si>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</si>
  <si>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</si>
  <si>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</si>
  <si>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</si>
  <si>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</si>
  <si>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</si>
  <si>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</si>
  <si>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</si>
  <si>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</si>
  <si>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</si>
  <si>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</si>
  <si>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</si>
  <si>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</si>
  <si>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</si>
  <si>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</si>
  <si>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</si>
  <si>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</si>
  <si>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</si>
  <si>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</si>
  <si>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</si>
  <si>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</si>
  <si>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</si>
  <si>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</si>
  <si>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</si>
  <si>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</si>
  <si>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</si>
  <si>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</si>
  <si>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</si>
  <si>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</si>
  <si>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</si>
  <si>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</si>
  <si>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</si>
  <si>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</si>
  <si>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</si>
  <si>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</si>
  <si>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</si>
  <si>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</si>
  <si>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</si>
  <si>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</si>
  <si>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</si>
  <si>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</si>
  <si>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</si>
  <si>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</si>
  <si>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</si>
  <si>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</si>
  <si>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</si>
  <si>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</si>
  <si>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</si>
  <si>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</si>
  <si>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</si>
  <si>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</si>
  <si>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</si>
  <si>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</si>
  <si>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</si>
  <si>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</si>
  <si>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</si>
  <si>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</si>
  <si>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</si>
  <si>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</si>
  <si>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</si>
  <si>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</si>
  <si>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</si>
  <si>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</si>
  <si>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</si>
  <si>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</si>
  <si>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</si>
  <si>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</si>
  <si>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</si>
  <si>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</si>
  <si>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</si>
  <si>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</si>
  <si>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</si>
  <si>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</si>
  <si>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</si>
  <si>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</si>
  <si>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</si>
  <si>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</si>
  <si>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</si>
  <si>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</si>
  <si>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</si>
  <si>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</si>
  <si>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</si>
  <si>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</si>
  <si>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</si>
  <si>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</si>
  <si>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</si>
  <si>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</si>
  <si>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</si>
  <si>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</si>
  <si>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</si>
  <si>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</si>
  <si>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</si>
  <si>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</si>
  <si>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</si>
  <si>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</si>
  <si>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</si>
  <si>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</si>
  <si>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</si>
  <si>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</si>
  <si>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</si>
  <si>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</si>
  <si>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</si>
  <si>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</si>
  <si>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</si>
  <si>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</si>
  <si>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</si>
  <si>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</si>
  <si>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</si>
  <si>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</si>
  <si>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</si>
  <si>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</si>
  <si>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</si>
  <si>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</si>
  <si>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</si>
  <si>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</si>
  <si>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</si>
  <si>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</si>
  <si>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</si>
  <si>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</si>
  <si>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</si>
  <si>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</si>
  <si>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</si>
  <si>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</si>
  <si>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</si>
  <si>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</si>
  <si>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</si>
  <si>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</si>
  <si>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</si>
  <si>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</si>
  <si>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</si>
  <si>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</si>
  <si>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</si>
  <si>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</si>
  <si>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</si>
  <si>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</si>
  <si>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</si>
  <si>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</si>
  <si>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</si>
  <si>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</si>
  <si>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</si>
  <si>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</si>
  <si>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</si>
  <si>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</si>
  <si>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</si>
  <si>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</si>
  <si>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</si>
  <si>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</si>
  <si>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</si>
  <si>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</si>
  <si>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</si>
  <si>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</si>
  <si>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</si>
  <si>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</si>
  <si>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</si>
  <si>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</si>
  <si>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</si>
  <si>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</si>
  <si>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</si>
  <si>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</si>
  <si>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</si>
  <si>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</si>
  <si>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</si>
  <si>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</si>
  <si>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</si>
  <si>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</si>
  <si>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</si>
  <si>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</si>
  <si>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</si>
  <si>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</si>
  <si>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</si>
  <si>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</si>
  <si>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</si>
  <si>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</si>
  <si>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</si>
  <si>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</si>
  <si>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</si>
  <si>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</si>
  <si>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</si>
  <si>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</si>
  <si>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</si>
  <si>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</si>
  <si>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</si>
  <si>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</si>
  <si>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</si>
  <si>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</si>
  <si>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</si>
  <si>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</si>
  <si>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</si>
  <si>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</si>
  <si>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</si>
  <si>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</si>
  <si>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</si>
  <si>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</si>
  <si>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</si>
  <si>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</si>
  <si>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</si>
  <si>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</si>
  <si>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</si>
  <si>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</si>
  <si>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</si>
  <si>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</si>
  <si>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</si>
  <si>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</si>
  <si>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</si>
  <si>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</si>
  <si>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</si>
  <si>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</si>
  <si>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</si>
  <si>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</si>
  <si>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</si>
  <si>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</si>
  <si>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</si>
  <si>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</si>
  <si>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</si>
  <si>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</si>
  <si>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</si>
  <si>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</si>
  <si>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</si>
  <si>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</si>
  <si>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</si>
  <si>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</si>
  <si>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</si>
  <si>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</si>
  <si>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</si>
  <si>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</si>
  <si>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</si>
  <si>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</si>
  <si>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</si>
  <si>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</si>
  <si>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</si>
  <si>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</si>
  <si>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</si>
  <si>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</si>
  <si>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</si>
  <si>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</si>
  <si>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</si>
  <si>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</si>
  <si>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</si>
  <si>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</si>
  <si>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</si>
  <si>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</si>
  <si>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</si>
  <si>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</si>
  <si>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</si>
  <si>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</si>
  <si>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</si>
  <si>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</si>
  <si>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</si>
  <si>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</si>
  <si>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</si>
  <si>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</si>
  <si>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</si>
  <si>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</si>
  <si>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</si>
  <si>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</si>
  <si>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</si>
  <si>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</si>
  <si>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</si>
  <si>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</si>
  <si>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</si>
  <si>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</si>
  <si>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</si>
  <si>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</si>
  <si>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</si>
  <si>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</si>
  <si>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</si>
  <si>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</si>
  <si>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</si>
  <si>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</si>
  <si>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</si>
  <si>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</si>
  <si>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</si>
  <si>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</si>
  <si>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</si>
  <si>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</si>
  <si>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</si>
  <si>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</si>
  <si>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</si>
  <si>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</si>
  <si>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</si>
  <si>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</si>
  <si>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</si>
  <si>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</si>
  <si>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</si>
  <si>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</si>
  <si>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</si>
  <si>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</si>
  <si>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</si>
  <si>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</si>
  <si>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</si>
  <si>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</si>
  <si>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</si>
  <si>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</si>
  <si>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</si>
  <si>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</si>
  <si>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</si>
  <si>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</si>
  <si>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</si>
  <si>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</si>
  <si>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</si>
  <si>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</si>
  <si>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</si>
  <si>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</si>
  <si>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</si>
  <si>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</si>
  <si>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</si>
  <si>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</si>
  <si>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</si>
  <si>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</si>
  <si>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</si>
  <si>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</si>
  <si>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</si>
  <si>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</si>
  <si>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</si>
  <si>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</si>
  <si>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</si>
  <si>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</si>
  <si>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</si>
  <si>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</si>
  <si>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</si>
  <si>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</si>
  <si>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</si>
  <si>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</si>
  <si>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</si>
  <si>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</si>
  <si>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</si>
  <si>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</si>
  <si>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</si>
  <si>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</si>
  <si>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</si>
  <si>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</si>
  <si>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</si>
  <si>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</si>
  <si>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</si>
  <si>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</si>
  <si>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</si>
  <si>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</si>
  <si>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</si>
  <si>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</si>
  <si>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</si>
  <si>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</si>
  <si>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</si>
  <si>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</si>
  <si>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</si>
  <si>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</si>
  <si>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</si>
  <si>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</si>
  <si>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</si>
  <si>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</si>
  <si>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</si>
  <si>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</si>
  <si>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</si>
  <si>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</si>
  <si>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</si>
  <si>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</si>
  <si>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</si>
  <si>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</si>
  <si>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</si>
  <si>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</si>
  <si>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</si>
  <si>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</si>
  <si>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</si>
  <si>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</si>
  <si>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</si>
  <si>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</si>
  <si>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</si>
  <si>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</si>
  <si>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</si>
  <si>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</si>
  <si>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</si>
  <si>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</si>
  <si>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</si>
  <si>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</si>
  <si>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</si>
  <si>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</si>
  <si>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</si>
  <si>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</si>
  <si>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</si>
  <si>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</si>
  <si>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</si>
  <si>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</si>
  <si>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</si>
  <si>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</si>
  <si>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</si>
  <si>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</si>
  <si>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</si>
  <si>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</si>
  <si>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</si>
  <si>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</si>
  <si>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</si>
  <si>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</si>
  <si>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</si>
  <si>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</si>
  <si>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</si>
  <si>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</si>
  <si>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</si>
  <si>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</si>
  <si>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</si>
  <si>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</si>
  <si>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</si>
  <si>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</si>
  <si>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</si>
  <si>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</si>
  <si>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</si>
  <si>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</si>
  <si>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</si>
  <si>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</si>
  <si>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</si>
  <si>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</si>
  <si>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</si>
  <si>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</si>
  <si>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</si>
  <si>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</si>
  <si>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</si>
  <si>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</si>
  <si>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</si>
  <si>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</si>
  <si>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</si>
  <si>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</si>
  <si>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</si>
  <si>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</si>
  <si>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</si>
  <si>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</si>
  <si>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</si>
  <si>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</si>
  <si>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</si>
  <si>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</si>
  <si>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</si>
  <si>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</si>
  <si>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</si>
  <si>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</si>
  <si>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</si>
  <si>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</si>
  <si>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</si>
  <si>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</si>
  <si>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</si>
  <si>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</si>
  <si>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</si>
  <si>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</si>
  <si>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</si>
  <si>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</si>
  <si>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</si>
  <si>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</si>
  <si>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</si>
  <si>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</si>
  <si>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</si>
  <si>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</si>
  <si>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</si>
  <si>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</si>
  <si>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</si>
  <si>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</si>
  <si>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</si>
  <si>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</si>
  <si>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</si>
  <si>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</si>
  <si>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</si>
  <si>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</si>
  <si>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</si>
  <si>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</si>
  <si>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</si>
  <si>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</si>
  <si>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</si>
  <si>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</si>
  <si>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</si>
  <si>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</si>
  <si>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</si>
  <si>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</si>
  <si>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</si>
  <si>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</si>
  <si>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</si>
  <si>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</si>
  <si>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</si>
  <si>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</si>
  <si>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</si>
  <si>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</si>
  <si>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</si>
  <si>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</si>
  <si>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</si>
  <si>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</si>
  <si>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</si>
  <si>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</si>
  <si>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</si>
  <si>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</si>
  <si>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</si>
  <si>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</si>
  <si>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</si>
  <si>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</si>
  <si>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</si>
  <si>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</si>
  <si>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</si>
  <si>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</si>
  <si>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</si>
  <si>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</si>
  <si>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</si>
  <si>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</si>
  <si>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</si>
  <si>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</si>
  <si>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</si>
  <si>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</si>
  <si>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</si>
  <si>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</si>
  <si>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</si>
  <si>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</si>
  <si>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</si>
  <si>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</si>
  <si>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</si>
  <si>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</si>
  <si>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</si>
  <si>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</si>
  <si>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</si>
  <si>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</si>
  <si>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</si>
  <si>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</si>
  <si>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</si>
  <si>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</si>
  <si>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</si>
  <si>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</si>
  <si>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</si>
  <si>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</si>
  <si>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</si>
  <si>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</si>
  <si>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</si>
  <si>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</si>
  <si>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</si>
  <si>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</si>
  <si>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</si>
  <si>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</si>
  <si>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</si>
  <si>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</si>
  <si>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</si>
  <si>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</si>
  <si>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</si>
  <si>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</si>
  <si>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</si>
  <si>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</si>
  <si>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</si>
  <si>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</si>
  <si>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</si>
  <si>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</si>
  <si>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</si>
  <si>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</si>
  <si>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</si>
  <si>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</si>
  <si>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</si>
  <si>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</si>
  <si>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</si>
  <si>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</si>
  <si>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</si>
  <si>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</si>
  <si>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</si>
  <si>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</si>
  <si>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</si>
  <si>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</si>
  <si>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</si>
  <si>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</si>
  <si>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</si>
  <si>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</si>
  <si>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</si>
  <si>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</si>
  <si>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</si>
  <si>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</si>
  <si>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</si>
  <si>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</si>
  <si>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</si>
  <si>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</si>
  <si>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</si>
  <si>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</si>
  <si>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</si>
  <si>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</si>
  <si>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</si>
  <si>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</si>
  <si>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</si>
  <si>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</si>
  <si>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</si>
  <si>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</si>
  <si>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</si>
  <si>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</si>
  <si>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</si>
  <si>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</si>
  <si>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</si>
  <si>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</si>
  <si>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</si>
  <si>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</si>
  <si>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</si>
  <si>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</si>
  <si>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</si>
  <si>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</si>
  <si>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</si>
  <si>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</si>
  <si>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</si>
  <si>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</si>
  <si>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</si>
  <si>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</si>
  <si>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</si>
  <si>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</si>
  <si>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</si>
  <si>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</si>
  <si>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</si>
  <si>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</si>
  <si>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</si>
  <si>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</si>
  <si>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</si>
  <si>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</si>
  <si>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</si>
  <si>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</si>
  <si>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</si>
  <si>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</si>
  <si>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</si>
  <si>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</si>
  <si>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</si>
  <si>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</si>
  <si>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</si>
  <si>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</si>
  <si>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</si>
  <si>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</si>
  <si>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</si>
  <si>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</si>
  <si>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</si>
  <si>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</si>
  <si>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</si>
  <si>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</si>
  <si>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</si>
  <si>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</si>
  <si>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</si>
  <si>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</si>
  <si>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</si>
  <si>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</si>
  <si>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</si>
  <si>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</si>
  <si>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</si>
  <si>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</si>
  <si>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</si>
  <si>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</si>
  <si>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</si>
  <si>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</si>
  <si>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</si>
  <si>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</si>
  <si>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</si>
  <si>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</si>
  <si>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</si>
  <si>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</si>
  <si>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</si>
  <si>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</si>
  <si>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</si>
  <si>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</si>
  <si>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</si>
  <si>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</si>
  <si>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</si>
  <si>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</si>
  <si>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</si>
  <si>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</si>
  <si>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</si>
  <si>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</si>
  <si>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</si>
  <si>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</si>
  <si>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</si>
  <si>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</si>
  <si>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</si>
  <si>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</si>
  <si>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</si>
  <si>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</si>
  <si>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</si>
  <si>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</si>
  <si>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</si>
  <si>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</si>
  <si>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</si>
  <si>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</si>
  <si>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</si>
  <si>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</si>
  <si>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</si>
  <si>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</si>
  <si>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</si>
  <si>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</si>
  <si>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</si>
  <si>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</si>
  <si>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</si>
  <si>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</si>
  <si>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</si>
  <si>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</si>
  <si>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</si>
  <si>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</si>
  <si>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</si>
  <si>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</si>
  <si>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</si>
  <si>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</si>
  <si>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</si>
  <si>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</si>
  <si>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</si>
  <si>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</si>
  <si>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</si>
  <si>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</si>
  <si>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</si>
  <si>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</si>
  <si>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</si>
  <si>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</si>
  <si>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</si>
  <si>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</si>
  <si>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</si>
  <si>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</si>
  <si>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</si>
  <si>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</si>
  <si>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</si>
  <si>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</si>
  <si>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</si>
  <si>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</si>
  <si>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</si>
  <si>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</si>
  <si>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</si>
  <si>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</si>
  <si>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</si>
  <si>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</si>
  <si>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</si>
  <si>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</si>
  <si>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</si>
  <si>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</si>
  <si>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</si>
  <si>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</si>
  <si>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</si>
  <si>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</si>
  <si>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</si>
  <si>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</si>
  <si>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</si>
  <si>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</si>
  <si>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</si>
  <si>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</si>
  <si>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</si>
  <si>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</si>
  <si>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</si>
  <si>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</si>
  <si>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</si>
  <si>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</si>
  <si>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</si>
  <si>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</si>
  <si>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</si>
  <si>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</si>
  <si>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</si>
  <si>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</si>
  <si>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</si>
  <si>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</si>
  <si>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</si>
  <si>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</si>
  <si>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</si>
  <si>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</si>
  <si>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</si>
  <si>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</si>
  <si>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</si>
  <si>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</si>
  <si>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</si>
  <si>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</si>
  <si>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</si>
  <si>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</si>
  <si>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</si>
  <si>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</si>
  <si>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</si>
  <si>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</si>
  <si>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</si>
  <si>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</si>
  <si>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</si>
  <si>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</si>
  <si>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</si>
  <si>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</si>
  <si>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</si>
  <si>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</si>
  <si>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</si>
  <si>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</si>
  <si>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</si>
  <si>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</si>
  <si>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</si>
  <si>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</si>
  <si>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</si>
  <si>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</si>
  <si>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</si>
  <si>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</si>
  <si>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</si>
  <si>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</si>
  <si>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</si>
  <si>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</si>
  <si>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</si>
  <si>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</si>
  <si>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</si>
  <si>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</si>
  <si>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</si>
  <si>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</si>
  <si>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</si>
  <si>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</si>
  <si>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</si>
  <si>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</si>
  <si>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</si>
  <si>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</si>
  <si>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</si>
  <si>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</si>
  <si>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</si>
  <si>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</si>
  <si>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</si>
  <si>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</si>
  <si>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</si>
  <si>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</si>
  <si>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</si>
  <si>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</si>
  <si>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</si>
  <si>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</si>
  <si>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</si>
  <si>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</si>
  <si>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</si>
  <si>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</si>
  <si>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</si>
  <si>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</si>
  <si>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</si>
  <si>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</si>
  <si>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</si>
  <si>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</si>
  <si>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</si>
  <si>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</si>
  <si>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</si>
  <si>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</si>
  <si>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</si>
  <si>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</si>
  <si>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</si>
  <si>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</si>
  <si>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</si>
  <si>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</si>
  <si>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</si>
  <si>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</si>
  <si>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</si>
  <si>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</si>
  <si>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</si>
  <si>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</si>
  <si>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</si>
  <si>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</si>
  <si>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</si>
  <si>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</si>
  <si>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</si>
  <si>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</si>
  <si>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</si>
  <si>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</si>
  <si>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</si>
  <si>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</si>
  <si>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</si>
  <si>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</si>
  <si>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</si>
  <si>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</si>
  <si>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</si>
  <si>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</si>
  <si>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</si>
  <si>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</si>
  <si>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</si>
  <si>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</si>
  <si>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</si>
  <si>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</si>
  <si>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</si>
  <si>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</si>
  <si>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</si>
  <si>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</si>
  <si>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</si>
  <si>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</si>
  <si>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</si>
  <si>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</si>
  <si>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</si>
  <si>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</si>
  <si>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</si>
  <si>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</si>
  <si>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</si>
  <si>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</si>
  <si>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</si>
  <si>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</si>
  <si>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</si>
  <si>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</si>
  <si>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</si>
  <si>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</si>
  <si>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</si>
  <si>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</si>
  <si>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</si>
  <si>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</si>
  <si>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</si>
  <si>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</si>
  <si>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</si>
  <si>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</si>
  <si>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</si>
  <si>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</si>
  <si>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</si>
  <si>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</si>
  <si>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</si>
  <si>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</si>
  <si>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</si>
  <si>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</si>
  <si>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</si>
  <si>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</si>
  <si>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</si>
  <si>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</si>
  <si>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</si>
  <si>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</si>
  <si>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</si>
  <si>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</si>
  <si>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</si>
  <si>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</si>
  <si>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</si>
  <si>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</si>
  <si>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</si>
  <si>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</si>
  <si>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</si>
  <si>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</si>
  <si>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</si>
  <si>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</si>
  <si>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</si>
  <si>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</si>
  <si>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</si>
  <si>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</si>
  <si>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</si>
  <si>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</si>
  <si>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</si>
  <si>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</si>
  <si>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</si>
  <si>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</si>
  <si>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</si>
  <si>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</si>
  <si>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</si>
  <si>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</si>
  <si>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</si>
  <si>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</si>
  <si>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</si>
  <si>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</si>
  <si>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</si>
  <si>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</si>
  <si>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</si>
  <si>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</si>
  <si>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</si>
  <si>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</si>
  <si>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</si>
  <si>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</si>
  <si>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</si>
  <si>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</si>
  <si>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</si>
  <si>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</si>
  <si>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</si>
  <si>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</si>
  <si>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</si>
  <si>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</si>
  <si>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</si>
  <si>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</si>
  <si>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</si>
  <si>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</si>
  <si>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</si>
  <si>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</si>
  <si>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</si>
  <si>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</si>
  <si>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</si>
  <si>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</si>
  <si>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</si>
  <si>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</si>
  <si>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</si>
  <si>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</si>
  <si>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</si>
  <si>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</si>
  <si>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</si>
  <si>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</si>
  <si>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</si>
  <si>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</si>
  <si>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</si>
  <si>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</si>
  <si>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</si>
  <si>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</si>
  <si>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</si>
  <si>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</si>
  <si>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</si>
  <si>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</si>
  <si>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</si>
  <si>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</si>
  <si>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</si>
  <si>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</si>
  <si>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</si>
  <si>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</si>
  <si>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</si>
  <si>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</si>
  <si>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</si>
  <si>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</si>
  <si>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</si>
  <si>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</si>
  <si>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</si>
  <si>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</si>
  <si>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</si>
  <si>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</si>
  <si>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</si>
  <si>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</si>
  <si>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</si>
  <si>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</si>
  <si>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</si>
  <si>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</si>
  <si>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</si>
  <si>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</si>
  <si>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</si>
  <si>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</si>
  <si>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</si>
  <si>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</si>
  <si>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</si>
  <si>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</si>
  <si>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</si>
  <si>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</si>
  <si>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</si>
  <si>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</si>
  <si>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</si>
  <si>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</si>
  <si>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</si>
  <si>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</si>
  <si>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</si>
  <si>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</si>
  <si>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</si>
  <si>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</si>
  <si>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</si>
  <si>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</si>
  <si>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</si>
  <si>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</si>
  <si>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</si>
  <si>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</si>
  <si>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</si>
  <si>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</si>
  <si>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</si>
  <si>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</si>
  <si>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</si>
  <si>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</si>
  <si>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</si>
  <si>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</si>
  <si>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</si>
  <si>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</si>
  <si>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</si>
  <si>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</si>
  <si>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</si>
  <si>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</si>
  <si>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</si>
  <si>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</si>
  <si>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</si>
  <si>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</si>
  <si>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</si>
  <si>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</si>
  <si>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</si>
  <si>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</si>
  <si>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</si>
  <si>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</si>
  <si>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</si>
  <si>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</si>
  <si>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</si>
  <si>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</si>
  <si>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</si>
  <si>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</si>
  <si>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</si>
  <si>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</si>
  <si>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</si>
  <si>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</si>
  <si>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</si>
  <si>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</si>
  <si>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</si>
  <si>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</si>
  <si>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</si>
  <si>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</si>
  <si>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</si>
  <si>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</si>
  <si>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</si>
  <si>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</si>
  <si>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</si>
  <si>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</si>
  <si>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</si>
  <si>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</si>
  <si>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</si>
  <si>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</si>
  <si>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</si>
  <si>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</si>
  <si>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</si>
  <si>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</si>
  <si>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</si>
  <si>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</si>
  <si>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</si>
  <si>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</si>
  <si>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</si>
  <si>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</si>
  <si>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</si>
  <si>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</si>
  <si>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</si>
  <si>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</si>
  <si>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</si>
  <si>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</si>
  <si>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</si>
  <si>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</si>
  <si>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</si>
  <si>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</si>
  <si>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</si>
  <si>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</si>
  <si>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</si>
  <si>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</si>
  <si>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</si>
  <si>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</si>
  <si>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</si>
  <si>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</si>
  <si>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</si>
  <si>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</si>
  <si>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</si>
  <si>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</si>
  <si>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</si>
  <si>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</si>
  <si>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</si>
  <si>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</si>
  <si>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</si>
  <si>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</si>
  <si>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</si>
  <si>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</si>
  <si>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</si>
  <si>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</si>
  <si>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</si>
  <si>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</si>
  <si>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</si>
  <si>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</si>
  <si>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</si>
  <si>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</si>
  <si>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</si>
  <si>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</si>
  <si>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</si>
  <si>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</si>
  <si>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</si>
  <si>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</si>
  <si>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</si>
  <si>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</si>
  <si>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</si>
  <si>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</si>
  <si>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</si>
  <si>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</si>
  <si>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</si>
  <si>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</si>
  <si>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</si>
  <si>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</si>
  <si>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</si>
  <si>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</si>
  <si>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</si>
  <si>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</si>
  <si>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</si>
  <si>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</si>
  <si>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</si>
  <si>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</si>
  <si>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</si>
  <si>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</si>
  <si>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</si>
  <si>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</si>
  <si>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</si>
  <si>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</si>
  <si>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</si>
  <si>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</si>
  <si>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</si>
  <si>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</si>
  <si>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</si>
  <si>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</si>
  <si>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</si>
  <si>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</si>
  <si>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</si>
  <si>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</si>
  <si>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</si>
  <si>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</si>
  <si>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</si>
  <si>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</si>
  <si>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</si>
  <si>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</si>
  <si>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</si>
  <si>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</si>
  <si>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</si>
  <si>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</si>
  <si>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</si>
  <si>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</si>
  <si>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</si>
  <si>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</si>
  <si>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</si>
  <si>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</si>
  <si>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</si>
  <si>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</si>
  <si>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</si>
  <si>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</si>
  <si>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</si>
  <si>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</si>
  <si>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</si>
  <si>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</si>
  <si>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</si>
  <si>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</si>
  <si>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</si>
  <si>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</si>
  <si>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</si>
  <si>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</si>
  <si>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</si>
  <si>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</si>
  <si>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</si>
  <si>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</si>
  <si>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</si>
  <si>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</si>
  <si>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</si>
  <si>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</si>
  <si>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</si>
  <si>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</si>
  <si>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</si>
  <si>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</si>
  <si>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</si>
  <si>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</si>
  <si>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</si>
  <si>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</si>
  <si>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</si>
  <si>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</si>
  <si>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</si>
  <si>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</si>
  <si>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</si>
  <si>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</si>
  <si>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</si>
  <si>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</si>
  <si>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</si>
  <si>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</si>
  <si>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</si>
  <si>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</si>
  <si>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</si>
  <si>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</si>
  <si>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</si>
  <si>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</si>
  <si>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</si>
  <si>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</si>
  <si>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</si>
  <si>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</si>
  <si>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</si>
  <si>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</si>
  <si>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</si>
  <si>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</si>
  <si>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</si>
  <si>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</si>
  <si>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</si>
  <si>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</si>
  <si>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</si>
  <si>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</si>
  <si>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</si>
  <si>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</si>
  <si>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</si>
  <si>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</si>
  <si>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</si>
  <si>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</si>
  <si>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</si>
  <si>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</si>
  <si>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</si>
  <si>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</si>
  <si>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</si>
  <si>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</si>
  <si>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</si>
  <si>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</si>
  <si>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</si>
  <si>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</si>
  <si>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</si>
  <si>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</si>
  <si>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</si>
  <si>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</si>
  <si>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</si>
  <si>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</si>
  <si>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</si>
  <si>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</si>
  <si>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</si>
  <si>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</si>
  <si>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</si>
  <si>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</si>
  <si>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</si>
  <si>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</si>
  <si>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</si>
  <si>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</si>
  <si>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</si>
  <si>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</si>
  <si>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</si>
  <si>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</si>
  <si>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</si>
  <si>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</si>
  <si>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</si>
  <si>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</si>
  <si>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</si>
  <si>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</si>
  <si>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</si>
  <si>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</si>
  <si>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</si>
  <si>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</si>
  <si>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</si>
  <si>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</si>
  <si>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</si>
  <si>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</si>
  <si>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</si>
  <si>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</si>
  <si>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</si>
  <si>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</si>
  <si>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</si>
  <si>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</si>
  <si>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</si>
  <si>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</si>
  <si>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</si>
  <si>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</si>
  <si>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</si>
  <si>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</si>
  <si>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</si>
  <si>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</si>
  <si>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</si>
  <si>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</si>
  <si>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</si>
  <si>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</si>
  <si>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</si>
  <si>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</si>
  <si>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</si>
  <si>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</si>
  <si>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</si>
  <si>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</si>
  <si>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</si>
  <si>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</si>
  <si>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</si>
  <si>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</si>
  <si>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</si>
  <si>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</si>
  <si>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</si>
  <si>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</si>
  <si>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</si>
  <si>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</si>
  <si>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</si>
  <si>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</si>
  <si>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</si>
  <si>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</si>
  <si>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</si>
  <si>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</si>
  <si>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</si>
  <si>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</si>
  <si>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</si>
  <si>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</si>
  <si>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</si>
  <si>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</si>
  <si>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</si>
  <si>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</si>
  <si>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</si>
  <si>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</si>
  <si>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</si>
  <si>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</si>
  <si>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</si>
  <si>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</si>
  <si>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</si>
  <si>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</si>
  <si>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</si>
  <si>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</si>
  <si>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</si>
  <si>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</si>
  <si>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</si>
  <si>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</si>
  <si>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</si>
  <si>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</si>
  <si>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</si>
  <si>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</si>
  <si>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</si>
  <si>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</si>
  <si>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</si>
  <si>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</si>
  <si>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</si>
  <si>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</si>
  <si>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</si>
  <si>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</si>
  <si>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</si>
  <si>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</si>
  <si>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</si>
  <si>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</si>
  <si>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</si>
  <si>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</si>
  <si>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</si>
  <si>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</si>
  <si>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</si>
  <si>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</si>
  <si>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</si>
  <si>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</si>
  <si>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</si>
  <si>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</si>
  <si>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</si>
  <si>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</si>
  <si>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</si>
  <si>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</si>
  <si>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</si>
  <si>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</si>
  <si>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</si>
  <si>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</si>
  <si>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</si>
  <si>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</si>
  <si>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</si>
  <si>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</si>
  <si>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</si>
  <si>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</si>
  <si>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</si>
  <si>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</si>
  <si>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</si>
  <si>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</si>
  <si>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</si>
  <si>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</si>
  <si>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</si>
  <si>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</si>
  <si>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</si>
  <si>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</si>
  <si>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</si>
  <si>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</si>
  <si>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</si>
  <si>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</si>
  <si>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</si>
  <si>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</si>
  <si>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</si>
  <si>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</si>
  <si>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</si>
  <si>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</si>
  <si>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</si>
  <si>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</si>
  <si>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</si>
  <si>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</si>
  <si>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</si>
  <si>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</si>
  <si>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</si>
  <si>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</si>
  <si>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</si>
  <si>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</si>
  <si>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</si>
  <si>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</si>
  <si>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</si>
  <si>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</si>
  <si>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</si>
  <si>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</si>
  <si>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</si>
  <si>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</si>
  <si>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</si>
  <si>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</si>
  <si>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</si>
  <si>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</si>
  <si>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</si>
  <si>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</si>
  <si>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</si>
  <si>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</si>
  <si>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</si>
  <si>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</si>
  <si>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</si>
  <si>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</si>
  <si>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</si>
  <si>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</si>
  <si>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</si>
  <si>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</si>
  <si>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</si>
  <si>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</si>
  <si>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</si>
  <si>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</si>
  <si>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</si>
  <si>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</si>
  <si>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</si>
  <si>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</si>
  <si>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</si>
  <si>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</si>
  <si>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</si>
  <si>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</si>
  <si>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</si>
  <si>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</si>
  <si>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</si>
  <si>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</si>
  <si>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</si>
  <si>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</si>
  <si>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</si>
  <si>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</si>
  <si>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</si>
  <si>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</si>
  <si>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</si>
  <si>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</si>
  <si>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</si>
  <si>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</si>
  <si>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</si>
  <si>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</si>
  <si>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</si>
  <si>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</si>
  <si>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</si>
  <si>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</si>
  <si>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</si>
  <si>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</si>
  <si>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</si>
  <si>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</si>
  <si>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</si>
  <si>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</si>
  <si>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</si>
  <si>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</si>
  <si>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</si>
  <si>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</si>
  <si>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</si>
  <si>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</si>
  <si>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</si>
  <si>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</si>
  <si>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</si>
  <si>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</si>
  <si>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</si>
  <si>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</si>
  <si>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</si>
  <si>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</si>
  <si>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</si>
  <si>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</si>
  <si>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</si>
  <si>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</si>
  <si>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</si>
  <si>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</si>
  <si>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</si>
  <si>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</si>
  <si>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</si>
  <si>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</si>
  <si>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</si>
  <si>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</si>
  <si>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</si>
  <si>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</si>
  <si>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</si>
  <si>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</si>
  <si>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</si>
  <si>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</si>
  <si>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</si>
  <si>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</si>
  <si>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</si>
  <si>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</si>
  <si>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</si>
  <si>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</si>
  <si>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</si>
  <si>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</si>
  <si>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</si>
  <si>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</si>
  <si>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</si>
  <si>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</si>
  <si>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</si>
  <si>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</si>
  <si>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</si>
  <si>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</si>
  <si>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</si>
  <si>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</si>
  <si>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</si>
  <si>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</si>
  <si>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</si>
  <si>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</si>
  <si>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</si>
  <si>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</si>
  <si>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</si>
  <si>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</si>
  <si>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</si>
  <si>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</si>
  <si>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</si>
  <si>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</si>
  <si>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</si>
  <si>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</si>
  <si>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</si>
  <si>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</si>
  <si>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</si>
  <si>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</si>
  <si>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</si>
  <si>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</si>
  <si>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</si>
  <si>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</si>
  <si>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</si>
  <si>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</si>
  <si>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</si>
  <si>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</si>
  <si>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</si>
  <si>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</si>
  <si>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</si>
  <si>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</si>
  <si>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</si>
  <si>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</si>
  <si>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</si>
  <si>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</si>
  <si>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</si>
  <si>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</si>
  <si>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</si>
  <si>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</si>
  <si>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</si>
  <si>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</si>
  <si>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</si>
  <si>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</si>
  <si>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</si>
  <si>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</si>
  <si>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</si>
  <si>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</si>
  <si>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</si>
  <si>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</si>
  <si>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</si>
  <si>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</si>
  <si>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</si>
  <si>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</si>
  <si>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</si>
  <si>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</si>
  <si>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</si>
  <si>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</si>
  <si>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</si>
  <si>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</si>
  <si>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</si>
  <si>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</si>
  <si>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</si>
  <si>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</si>
  <si>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</si>
  <si>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</si>
  <si>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</si>
  <si>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</si>
  <si>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</si>
  <si>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</si>
  <si>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</si>
  <si>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</si>
  <si>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</si>
  <si>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</si>
  <si>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</si>
  <si>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</si>
  <si>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</si>
  <si>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</si>
  <si>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</si>
  <si>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</si>
  <si>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</si>
  <si>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</si>
  <si>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</si>
  <si>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</si>
  <si>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</si>
  <si>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</si>
  <si>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</si>
  <si>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</si>
  <si>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</si>
  <si>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</si>
  <si>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</si>
  <si>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</si>
  <si>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</si>
  <si>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</si>
  <si>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</si>
  <si>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</si>
  <si>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</si>
  <si>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</si>
  <si>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</si>
  <si>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</si>
  <si>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</si>
  <si>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</si>
  <si>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</si>
  <si>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</si>
  <si>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</si>
  <si>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</si>
  <si>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</si>
  <si>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</si>
  <si>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</si>
  <si>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</si>
  <si>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</si>
  <si>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</si>
  <si>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</si>
  <si>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</si>
  <si>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</si>
  <si>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</si>
  <si>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</si>
  <si>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</si>
  <si>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</si>
  <si>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</si>
  <si>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</si>
  <si>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</si>
  <si>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</si>
  <si>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</si>
  <si>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</si>
  <si>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</si>
  <si>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</si>
  <si>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</si>
  <si>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</si>
  <si>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</si>
  <si>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</si>
  <si>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</si>
  <si>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</si>
  <si>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</si>
  <si>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</si>
  <si>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</si>
  <si>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</si>
  <si>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</si>
  <si>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</si>
  <si>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</si>
  <si>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</si>
  <si>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</si>
  <si>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</si>
  <si>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</si>
  <si>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</si>
  <si>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</si>
  <si>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</si>
  <si>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</si>
  <si>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</si>
  <si>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</si>
  <si>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</si>
  <si>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</si>
  <si>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</si>
  <si>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</si>
  <si>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</si>
  <si>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</si>
  <si>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</si>
  <si>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</si>
  <si>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</si>
  <si>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</si>
  <si>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</si>
  <si>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</si>
  <si>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</si>
  <si>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</si>
  <si>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</si>
  <si>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</si>
  <si>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</si>
  <si>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</si>
  <si>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</si>
  <si>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</si>
  <si>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</si>
  <si>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</si>
  <si>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</si>
  <si>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</si>
  <si>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</si>
  <si>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</si>
  <si>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</si>
  <si>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</si>
  <si>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</si>
  <si>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</si>
  <si>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</si>
  <si>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</si>
  <si>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</si>
  <si>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</si>
  <si>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</si>
  <si>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</si>
  <si>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</si>
  <si>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</si>
  <si>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</si>
  <si>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</si>
  <si>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</si>
  <si>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</si>
  <si>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</si>
  <si>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</si>
  <si>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</si>
  <si>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</si>
  <si>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</si>
  <si>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</si>
  <si>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</si>
  <si>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</si>
  <si>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</si>
  <si>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</si>
  <si>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</si>
  <si>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</si>
  <si>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</si>
  <si>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</si>
  <si>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</si>
  <si>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</si>
  <si>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</si>
  <si>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</si>
  <si>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</si>
  <si>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</si>
  <si>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</si>
  <si>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</si>
  <si>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</si>
  <si>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</si>
  <si>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</si>
  <si>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</si>
  <si>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</si>
  <si>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</si>
  <si>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</si>
  <si>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</si>
  <si>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</si>
  <si>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</si>
  <si>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</si>
  <si>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</si>
  <si>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</si>
  <si>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</si>
  <si>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</si>
  <si>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</si>
  <si>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</si>
  <si>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</si>
  <si>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</si>
  <si>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</si>
  <si>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</si>
  <si>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</si>
  <si>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</si>
  <si>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</si>
  <si>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</si>
  <si>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</si>
  <si>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</si>
  <si>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</si>
  <si>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</si>
  <si>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</si>
  <si>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</si>
  <si>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</si>
  <si>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</si>
  <si>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</si>
  <si>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</si>
  <si>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</si>
  <si>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</si>
  <si>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</si>
  <si>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</si>
  <si>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</si>
  <si>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</si>
  <si>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</si>
  <si>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</si>
  <si>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</si>
  <si>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</si>
  <si>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</si>
  <si>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</si>
  <si>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</si>
  <si>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</si>
  <si>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</si>
  <si>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</si>
  <si>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</si>
  <si>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</si>
  <si>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</si>
  <si>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</si>
  <si>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</si>
  <si>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</si>
  <si>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</si>
  <si>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</si>
  <si>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</si>
  <si>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</si>
  <si>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</si>
  <si>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</si>
  <si>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</si>
  <si>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</si>
  <si>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</si>
  <si>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</si>
  <si>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</si>
  <si>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</si>
  <si>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</si>
  <si>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</si>
  <si>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</si>
  <si>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</si>
  <si>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</si>
  <si>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</si>
  <si>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</si>
  <si>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</si>
  <si>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</si>
  <si>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</si>
  <si>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</si>
  <si>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</si>
  <si>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</si>
  <si>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</si>
  <si>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</si>
  <si>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</si>
  <si>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</si>
  <si>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</si>
  <si>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</si>
  <si>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</si>
  <si>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</si>
  <si>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</si>
  <si>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</si>
  <si>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</si>
  <si>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</si>
  <si>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</si>
  <si>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</si>
  <si>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</si>
  <si>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</si>
  <si>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</si>
  <si>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</si>
  <si>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</si>
  <si>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</si>
  <si>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</si>
  <si>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</si>
  <si>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</si>
  <si>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</si>
  <si>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</si>
  <si>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</si>
  <si>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</si>
  <si>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</si>
  <si>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</si>
  <si>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</si>
  <si>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</si>
  <si>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</si>
  <si>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</si>
  <si>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</si>
  <si>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</si>
  <si>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</si>
  <si>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</si>
  <si>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</si>
  <si>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</si>
  <si>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</si>
  <si>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</si>
  <si>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</si>
  <si>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</si>
  <si>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</si>
  <si>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</si>
  <si>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</si>
  <si>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</si>
  <si>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</si>
  <si>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</si>
  <si>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</si>
  <si>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</si>
  <si>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</si>
  <si>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</si>
  <si>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</si>
  <si>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</si>
  <si>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</si>
  <si>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</si>
  <si>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</si>
  <si>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</si>
  <si>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</si>
  <si>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</si>
  <si>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</si>
  <si>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</si>
  <si>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</si>
  <si>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</si>
  <si>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</si>
  <si>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</si>
  <si>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</si>
  <si>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</si>
  <si>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</si>
  <si>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</si>
  <si>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</si>
  <si>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</si>
  <si>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</si>
  <si>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</si>
  <si>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</si>
  <si>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</si>
  <si>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</si>
  <si>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</si>
  <si>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</si>
  <si>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</si>
  <si>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</si>
  <si>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</si>
  <si>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</si>
  <si>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</si>
  <si>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</si>
  <si>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</si>
  <si>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</si>
  <si>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</si>
  <si>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</si>
  <si>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</si>
  <si>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</si>
  <si>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</si>
  <si>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</si>
  <si>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</si>
  <si>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</si>
  <si>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</si>
  <si>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</si>
  <si>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</si>
  <si>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</si>
  <si>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</si>
  <si>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</si>
  <si>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</si>
  <si>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</si>
  <si>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</si>
  <si>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</si>
  <si>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</si>
  <si>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</si>
  <si>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</si>
  <si>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</si>
  <si>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</si>
  <si>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</si>
  <si>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</si>
  <si>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</si>
  <si>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</si>
  <si>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</si>
  <si>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</si>
  <si>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</si>
  <si>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</si>
  <si>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</si>
  <si>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</si>
  <si>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</si>
  <si>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</si>
  <si>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</si>
  <si>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</si>
  <si>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</si>
  <si>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</si>
  <si>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</si>
  <si>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</si>
  <si>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</si>
  <si>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</si>
  <si>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</si>
  <si>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</si>
  <si>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</si>
  <si>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</si>
  <si>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</si>
  <si>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</si>
  <si>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</si>
  <si>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</si>
  <si>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</si>
  <si>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</si>
  <si>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</si>
  <si>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</si>
  <si>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</si>
  <si>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</si>
  <si>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</si>
  <si>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</si>
  <si>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</si>
  <si>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</si>
  <si>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</si>
  <si>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</si>
  <si>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</si>
  <si>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</si>
  <si>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</si>
  <si>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</si>
  <si>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</si>
  <si>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</si>
  <si>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</si>
  <si>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</si>
  <si>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</si>
  <si>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</si>
  <si>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</si>
  <si>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</si>
  <si>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</si>
  <si>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</si>
  <si>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</si>
  <si>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</si>
  <si>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</si>
  <si>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</si>
  <si>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</si>
  <si>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</si>
  <si>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</si>
  <si>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</si>
  <si>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</si>
  <si>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</si>
  <si>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</si>
  <si>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</si>
  <si>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</si>
  <si>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</si>
  <si>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</si>
  <si>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</si>
  <si>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</si>
  <si>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</si>
  <si>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</si>
  <si>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</si>
  <si>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</si>
  <si>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</si>
  <si>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</si>
  <si>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</si>
  <si>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</si>
  <si>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</si>
  <si>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</si>
  <si>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</si>
  <si>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</si>
  <si>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</si>
  <si>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</si>
  <si>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</si>
  <si>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</si>
  <si>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</si>
  <si>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</si>
  <si>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</si>
  <si>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</si>
  <si>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</si>
  <si>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</si>
  <si>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</si>
  <si>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</si>
  <si>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</si>
  <si>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</si>
  <si>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</si>
  <si>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</si>
  <si>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</si>
  <si>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</si>
  <si>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</si>
  <si>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</si>
  <si>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</si>
  <si>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</si>
  <si>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</si>
  <si>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</si>
  <si>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</si>
  <si>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</si>
  <si>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</si>
  <si>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</si>
  <si>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</si>
  <si>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</si>
  <si>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</si>
  <si>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</si>
  <si>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</si>
  <si>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</si>
  <si>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</si>
  <si>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</si>
  <si>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</si>
  <si>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</si>
  <si>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</si>
  <si>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</si>
  <si>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</si>
  <si>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</si>
  <si>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</si>
  <si>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</si>
  <si>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</si>
  <si>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</si>
  <si>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</si>
  <si>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</si>
  <si>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</si>
  <si>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</si>
  <si>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</si>
  <si>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</si>
  <si>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</si>
  <si>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</si>
  <si>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</si>
  <si>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</si>
  <si>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</si>
  <si>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</si>
  <si>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</si>
  <si>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</si>
  <si>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</si>
  <si>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</si>
  <si>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</si>
  <si>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</si>
  <si>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</si>
  <si>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</si>
  <si>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</si>
  <si>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</si>
  <si>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</si>
  <si>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</si>
  <si>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</si>
  <si>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</si>
  <si>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</si>
  <si>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</si>
  <si>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</si>
  <si>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</si>
  <si>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</si>
  <si>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</si>
  <si>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</si>
  <si>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</si>
  <si>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</si>
  <si>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</si>
  <si>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</si>
  <si>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</si>
  <si>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</si>
  <si>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</si>
  <si>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</si>
  <si>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</si>
  <si>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</si>
  <si>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</si>
  <si>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</si>
  <si>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</si>
  <si>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</si>
  <si>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</si>
  <si>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</si>
  <si>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</si>
  <si>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</si>
  <si>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</si>
  <si>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</si>
  <si>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</si>
  <si>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</si>
  <si>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</si>
  <si>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</si>
  <si>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</si>
  <si>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</si>
  <si>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</si>
  <si>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</si>
  <si>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</si>
  <si>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</si>
  <si>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</si>
  <si>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</si>
  <si>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</si>
  <si>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</si>
  <si>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</si>
  <si>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</si>
  <si>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</si>
  <si>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</si>
  <si>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</si>
  <si>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</si>
  <si>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</si>
  <si>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</si>
  <si>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</si>
  <si>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</si>
  <si>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</si>
  <si>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</si>
  <si>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</si>
  <si>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</si>
  <si>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</si>
  <si>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</si>
  <si>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</si>
  <si>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</si>
  <si>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</si>
  <si>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</si>
  <si>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</si>
  <si>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</si>
  <si>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</si>
  <si>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</si>
  <si>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</si>
  <si>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</si>
  <si>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</si>
  <si>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</si>
  <si>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</si>
  <si>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</si>
  <si>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</si>
  <si>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</si>
  <si>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</si>
  <si>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</si>
  <si>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</si>
  <si>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</si>
  <si>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</si>
  <si>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</si>
  <si>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</si>
  <si>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</si>
  <si>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</si>
  <si>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</si>
  <si>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</si>
  <si>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</si>
  <si>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</si>
  <si>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</si>
  <si>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</si>
  <si>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</si>
  <si>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</si>
  <si>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</si>
  <si>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</si>
  <si>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</si>
  <si>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</si>
  <si>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</si>
  <si>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</si>
  <si>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</si>
  <si>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</si>
  <si>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</si>
  <si>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</si>
  <si>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</si>
  <si>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</si>
  <si>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</si>
  <si>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</si>
  <si>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</si>
  <si>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</si>
  <si>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</si>
  <si>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</si>
  <si>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</si>
  <si>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</si>
  <si>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</si>
  <si>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</si>
  <si>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</si>
  <si>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</si>
  <si>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</si>
  <si>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</si>
  <si>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</si>
  <si>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</si>
  <si>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</si>
  <si>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</si>
  <si>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</si>
  <si>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</si>
  <si>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</si>
  <si>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</si>
  <si>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</si>
  <si>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</si>
  <si>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</si>
  <si>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</si>
  <si>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</si>
  <si>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</si>
  <si>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</si>
  <si>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</si>
  <si>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</si>
  <si>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</si>
  <si>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</si>
  <si>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</si>
  <si>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</si>
  <si>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</si>
  <si>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</si>
  <si>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</si>
  <si>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</si>
  <si>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</si>
  <si>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</si>
  <si>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</si>
  <si>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</si>
  <si>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</si>
  <si>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</si>
  <si>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</si>
  <si>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</si>
  <si>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</si>
  <si>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</si>
  <si>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</si>
  <si>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</si>
  <si>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</si>
  <si>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</si>
  <si>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</si>
  <si>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</si>
  <si>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</si>
  <si>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</si>
  <si>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</si>
  <si>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</si>
  <si>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</si>
  <si>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</si>
  <si>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</si>
  <si>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</si>
  <si>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</si>
  <si>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</si>
  <si>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</si>
  <si>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</si>
  <si>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</si>
  <si>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</si>
  <si>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</si>
  <si>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</si>
  <si>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</si>
  <si>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</si>
  <si>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</si>
  <si>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</si>
  <si>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</si>
  <si>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</si>
  <si>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</si>
  <si>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</si>
  <si>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</si>
  <si>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</si>
  <si>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</si>
  <si>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</si>
  <si>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</si>
  <si>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</si>
  <si>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</si>
  <si>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</si>
  <si>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</si>
  <si>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</si>
  <si>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</si>
  <si>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</si>
  <si>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</si>
  <si>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</si>
  <si>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</si>
  <si>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</si>
  <si>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</si>
  <si>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</si>
  <si>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</si>
  <si>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</si>
  <si>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</si>
  <si>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</si>
  <si>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</si>
  <si>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</si>
  <si>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</si>
  <si>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</si>
  <si>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</si>
  <si>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</si>
  <si>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</si>
  <si>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</si>
  <si>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</si>
  <si>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</si>
  <si>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</si>
  <si>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</si>
  <si>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</si>
  <si>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</si>
  <si>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</si>
  <si>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</si>
  <si>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</si>
  <si>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</si>
  <si>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</si>
  <si>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</si>
  <si>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</si>
  <si>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</si>
  <si>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</si>
  <si>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</si>
  <si>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</si>
  <si>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</si>
  <si>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</si>
  <si>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</si>
  <si>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</si>
  <si>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</si>
  <si>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</si>
  <si>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</si>
  <si>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</si>
  <si>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</si>
  <si>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</si>
  <si>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</si>
  <si>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</si>
  <si>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</si>
  <si>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</si>
  <si>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</si>
  <si>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</si>
  <si>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</si>
  <si>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</si>
  <si>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</si>
  <si>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</si>
  <si>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</si>
  <si>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</si>
  <si>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</si>
  <si>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</si>
  <si>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</si>
  <si>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</si>
  <si>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</si>
  <si>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</si>
  <si>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</si>
  <si>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</si>
  <si>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</si>
  <si>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</si>
  <si>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</si>
  <si>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</si>
  <si>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</si>
  <si>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</si>
  <si>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</si>
  <si>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</si>
  <si>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</si>
  <si>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</si>
  <si>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</si>
  <si>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</si>
  <si>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</si>
  <si>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</si>
  <si>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</si>
  <si>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</si>
  <si>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</si>
  <si>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</si>
  <si>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</si>
  <si>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</si>
  <si>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</si>
  <si>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</si>
  <si>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</si>
  <si>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</si>
  <si>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</si>
  <si>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</si>
  <si>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</si>
  <si>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</si>
  <si>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</si>
  <si>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</si>
  <si>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</si>
  <si>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</si>
  <si>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</si>
  <si>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</si>
  <si>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</si>
  <si>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</si>
  <si>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</si>
  <si>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</si>
  <si>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</si>
  <si>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</si>
  <si>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</si>
  <si>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</si>
  <si>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</si>
  <si>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</si>
  <si>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</si>
  <si>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</si>
  <si>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</si>
  <si>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</si>
  <si>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</si>
  <si>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</si>
  <si>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</si>
  <si>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</si>
  <si>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</si>
  <si>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</si>
  <si>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</si>
  <si>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</si>
  <si>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</si>
  <si>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</si>
  <si>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</si>
  <si>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</si>
  <si>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</si>
  <si>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</si>
  <si>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</si>
  <si>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</si>
  <si>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</si>
  <si>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</si>
  <si>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</si>
  <si>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</si>
  <si>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</si>
  <si>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</si>
  <si>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</si>
  <si>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</si>
  <si>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</si>
  <si>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</si>
  <si>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</si>
  <si>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</si>
  <si>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</si>
  <si>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</si>
  <si>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</si>
  <si>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</si>
  <si>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</si>
  <si>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</si>
  <si>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</si>
  <si>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</si>
  <si>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</si>
  <si>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</si>
  <si>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</si>
  <si>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</si>
  <si>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</si>
  <si>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</si>
  <si>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</si>
  <si>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</si>
  <si>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</si>
  <si>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</si>
  <si>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</si>
  <si>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</si>
  <si>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</si>
  <si>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</si>
  <si>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</si>
  <si>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</si>
  <si>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</si>
  <si>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</si>
  <si>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</si>
  <si>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</si>
  <si>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</si>
  <si>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</si>
  <si>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</si>
  <si>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</si>
  <si>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</si>
  <si>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</si>
  <si>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</si>
  <si>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</si>
  <si>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</si>
  <si>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</si>
  <si>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</si>
  <si>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</si>
  <si>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</si>
  <si>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</si>
  <si>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</si>
  <si>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</si>
  <si>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</si>
  <si>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</si>
  <si>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</si>
  <si>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</si>
  <si>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</si>
  <si>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</si>
  <si>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</si>
  <si>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</si>
  <si>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</si>
  <si>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</si>
  <si>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</si>
  <si>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</si>
  <si>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</si>
  <si>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</si>
  <si>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</si>
  <si>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</si>
  <si>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</si>
  <si>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</si>
  <si>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</si>
  <si>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</si>
  <si>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</si>
  <si>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</si>
  <si>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</si>
  <si>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</si>
  <si>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</si>
  <si>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</si>
  <si>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</si>
  <si>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</si>
  <si>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</si>
  <si>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</si>
  <si>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</si>
  <si>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</si>
  <si>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</si>
  <si>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</si>
  <si>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</si>
  <si>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</si>
  <si>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</si>
  <si>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</si>
  <si>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</si>
  <si>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</si>
  <si>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</si>
  <si>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</si>
  <si>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</si>
  <si>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</si>
  <si>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</si>
  <si>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</si>
  <si>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</si>
  <si>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</si>
  <si>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</si>
  <si>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</si>
  <si>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</si>
  <si>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</si>
  <si>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</si>
  <si>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</si>
  <si>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</si>
  <si>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</si>
  <si>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</si>
  <si>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</si>
  <si>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</si>
  <si>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</si>
  <si>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</si>
  <si>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</si>
  <si>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</si>
  <si>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</si>
  <si>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</si>
  <si>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</si>
  <si>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</si>
  <si>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</si>
  <si>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</si>
  <si>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</si>
  <si>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</si>
  <si>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</si>
  <si>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</si>
  <si>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</si>
  <si>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</si>
  <si>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</si>
  <si>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</si>
  <si>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</si>
  <si>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</si>
  <si>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</si>
  <si>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</si>
  <si>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</si>
  <si>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</si>
  <si>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</si>
  <si>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</si>
  <si>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</si>
  <si>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</si>
  <si>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</si>
  <si>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</si>
  <si>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</si>
  <si>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</si>
  <si>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</si>
  <si>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</si>
  <si>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</si>
  <si>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</si>
  <si>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</si>
  <si>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</si>
  <si>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</si>
  <si>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</si>
  <si>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</si>
  <si>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</si>
  <si>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</si>
  <si>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</si>
  <si>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</si>
  <si>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</si>
  <si>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</si>
  <si>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</si>
  <si>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</si>
  <si>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</si>
  <si>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</si>
  <si>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</si>
  <si>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</si>
  <si>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</si>
  <si>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</si>
  <si>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</si>
  <si>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</si>
  <si>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</si>
  <si>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</si>
  <si>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</si>
  <si>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</si>
  <si>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</si>
  <si>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</si>
  <si>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</si>
  <si>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</si>
  <si>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</si>
  <si>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</si>
  <si>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</si>
  <si>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</si>
  <si>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</si>
  <si>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</si>
  <si>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</si>
  <si>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</si>
  <si>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</si>
  <si>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</si>
  <si>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</si>
  <si>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</si>
  <si>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</si>
  <si>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</si>
  <si>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</si>
  <si>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</si>
  <si>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</si>
  <si>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</si>
  <si>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</si>
  <si>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</si>
  <si>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</si>
  <si>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</si>
  <si>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</si>
  <si>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</si>
  <si>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</si>
  <si>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</si>
  <si>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</si>
  <si>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</si>
  <si>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</si>
  <si>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</si>
  <si>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</si>
  <si>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</si>
  <si>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</si>
  <si>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</si>
  <si>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</si>
  <si>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</si>
  <si>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</si>
  <si>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</si>
  <si>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</si>
  <si>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</si>
  <si>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</si>
  <si>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</si>
  <si>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</si>
  <si>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</si>
  <si>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</si>
  <si>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</si>
  <si>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</si>
  <si>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</si>
  <si>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</si>
  <si>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</si>
  <si>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</si>
  <si>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</si>
  <si>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</si>
  <si>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</si>
  <si>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</si>
  <si>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</si>
  <si>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</si>
  <si>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</si>
  <si>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</si>
  <si>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</si>
  <si>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</si>
  <si>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</si>
  <si>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</si>
  <si>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</si>
  <si>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</si>
  <si>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</si>
  <si>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</si>
  <si>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</si>
  <si>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</si>
  <si>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</si>
  <si>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</si>
  <si>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</si>
  <si>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</si>
  <si>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</si>
  <si>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</si>
  <si>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</si>
  <si>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</si>
  <si>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</si>
  <si>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</si>
  <si>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</si>
  <si>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</si>
  <si>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</si>
  <si>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</si>
  <si>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</si>
  <si>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</si>
  <si>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</si>
  <si>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</si>
  <si>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</si>
  <si>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</si>
  <si>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</si>
  <si>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</si>
  <si>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</si>
  <si>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</si>
  <si>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</si>
  <si>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</si>
  <si>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</si>
  <si>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</si>
  <si>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</si>
  <si>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</si>
  <si>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</si>
  <si>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</si>
  <si>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</si>
  <si>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</si>
  <si>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</si>
  <si>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</si>
  <si>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</si>
  <si>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</si>
  <si>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</si>
  <si>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</si>
  <si>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</si>
  <si>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</si>
  <si>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</si>
  <si>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</si>
  <si>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</si>
  <si>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</si>
  <si>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</si>
  <si>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</si>
  <si>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</si>
  <si>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</si>
  <si>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</si>
  <si>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</si>
  <si>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</si>
  <si>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</si>
  <si>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</si>
  <si>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</si>
  <si>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</si>
  <si>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</si>
  <si>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</si>
  <si>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</si>
  <si>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</si>
  <si>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</si>
  <si>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</si>
  <si>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</si>
  <si>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</si>
  <si>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</si>
  <si>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</si>
  <si>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</si>
  <si>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</si>
  <si>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</si>
  <si>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</si>
  <si>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</si>
  <si>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</si>
  <si>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</si>
  <si>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</si>
  <si>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</si>
  <si>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</si>
  <si>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</si>
  <si>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</si>
  <si>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</si>
  <si>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</si>
  <si>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</si>
  <si>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</si>
  <si>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</si>
  <si>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</si>
  <si>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</si>
  <si>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</si>
  <si>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</si>
  <si>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</si>
  <si>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</si>
  <si>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</si>
  <si>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</si>
  <si>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</si>
  <si>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</si>
  <si>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</si>
  <si>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</si>
  <si>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</si>
  <si>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</si>
  <si>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</si>
  <si>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</si>
  <si>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</si>
  <si>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</si>
  <si>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</si>
  <si>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</si>
  <si>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</si>
  <si>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</si>
  <si>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</si>
  <si>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</si>
  <si>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</si>
  <si>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</si>
  <si>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</si>
  <si>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</si>
  <si>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</si>
  <si>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</si>
  <si>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</si>
  <si>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</si>
  <si>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</si>
  <si>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</si>
  <si>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</si>
  <si>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</si>
  <si>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</si>
  <si>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</si>
  <si>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</si>
  <si>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</si>
  <si>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</si>
  <si>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</si>
  <si>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</si>
  <si>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</si>
  <si>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</si>
  <si>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</si>
  <si>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</si>
  <si>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</si>
  <si>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</si>
  <si>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</si>
  <si>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</si>
  <si>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</si>
  <si>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</si>
  <si>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</si>
  <si>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</si>
  <si>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</si>
  <si>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</si>
  <si>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</si>
  <si>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</si>
  <si>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</si>
  <si>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</si>
  <si>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</si>
  <si>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</si>
  <si>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</si>
  <si>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</si>
  <si>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</si>
  <si>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</si>
  <si>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</si>
  <si>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</si>
  <si>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</si>
  <si>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</si>
  <si>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</si>
  <si>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</si>
  <si>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</si>
  <si>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</si>
  <si>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</si>
  <si>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</si>
  <si>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</si>
  <si>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</si>
  <si>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</si>
  <si>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</si>
  <si>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</si>
  <si>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</si>
  <si>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</si>
  <si>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</si>
  <si>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</si>
  <si>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</si>
  <si>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</si>
  <si>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</si>
  <si>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</si>
  <si>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</si>
  <si>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</si>
  <si>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</si>
  <si>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</si>
  <si>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</si>
  <si>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</si>
  <si>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</si>
  <si>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</si>
  <si>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</si>
  <si>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</si>
  <si>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</si>
  <si>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</si>
  <si>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</si>
  <si>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</si>
  <si>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</si>
  <si>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</si>
  <si>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</si>
  <si>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</si>
  <si>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</si>
  <si>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</si>
  <si>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</si>
  <si>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</si>
  <si>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</si>
  <si>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</si>
  <si>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</si>
  <si>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</si>
  <si>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</si>
  <si>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</si>
  <si>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</si>
  <si>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</si>
  <si>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</si>
  <si>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</si>
  <si>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</si>
  <si>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</si>
  <si>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</si>
  <si>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</si>
  <si>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</si>
  <si>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</si>
  <si>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</si>
  <si>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</si>
  <si>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</si>
  <si>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</si>
  <si>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</si>
  <si>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</si>
  <si>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</si>
  <si>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</si>
  <si>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</si>
  <si>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</si>
  <si>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</si>
  <si>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</si>
  <si>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</si>
  <si>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</si>
  <si>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</si>
  <si>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</si>
  <si>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</si>
  <si>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</si>
  <si>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</si>
  <si>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</si>
  <si>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</si>
  <si>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</si>
  <si>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</si>
  <si>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</si>
  <si>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</si>
  <si>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</si>
  <si>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</si>
  <si>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</si>
  <si>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</si>
  <si>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</si>
  <si>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</si>
  <si>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</si>
  <si>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</si>
  <si>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</si>
  <si>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</si>
  <si>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</si>
  <si>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</si>
  <si>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</si>
  <si>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</si>
  <si>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</si>
  <si>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</si>
  <si>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</si>
  <si>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</si>
  <si>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</si>
  <si>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</si>
  <si>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</si>
  <si>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</si>
  <si>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</si>
  <si>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</si>
  <si>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</si>
  <si>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</si>
  <si>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</si>
  <si>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</si>
  <si>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</si>
  <si>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</si>
  <si>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</si>
  <si>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</si>
  <si>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</si>
  <si>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</si>
  <si>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</si>
  <si>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</si>
  <si>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</si>
  <si>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</si>
  <si>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</si>
  <si>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</si>
  <si>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</si>
  <si>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</si>
  <si>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</si>
  <si>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</si>
  <si>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</si>
  <si>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</si>
  <si>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</si>
  <si>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</si>
  <si>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</si>
  <si>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</si>
  <si>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</si>
  <si>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</si>
  <si>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</si>
  <si>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</si>
  <si>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</si>
  <si>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</si>
  <si>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</si>
  <si>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</si>
  <si>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</si>
  <si>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</si>
  <si>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</si>
  <si>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</si>
  <si>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</si>
  <si>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</si>
  <si>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</si>
  <si>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</si>
  <si>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</si>
  <si>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</si>
  <si>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</si>
  <si>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</si>
  <si>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</si>
  <si>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</si>
  <si>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</si>
  <si>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</si>
  <si>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</si>
  <si>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</si>
  <si>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</si>
  <si>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</si>
  <si>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</si>
  <si>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</si>
  <si>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</si>
  <si>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</si>
  <si>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</si>
  <si>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</si>
  <si>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</si>
  <si>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</si>
  <si>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</si>
  <si>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</si>
  <si>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</si>
  <si>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</si>
  <si>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</si>
  <si>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</si>
  <si>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</si>
  <si>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</si>
  <si>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</si>
  <si>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</si>
  <si>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</si>
  <si>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</si>
  <si>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</si>
  <si>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</si>
  <si>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</si>
  <si>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</si>
  <si>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</si>
  <si>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</si>
  <si>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</si>
  <si>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</si>
  <si>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</si>
  <si>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</si>
  <si>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</si>
  <si>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</si>
  <si>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</si>
  <si>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</si>
  <si>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</si>
  <si>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</si>
  <si>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</si>
  <si>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</si>
  <si>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</si>
  <si>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</si>
  <si>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</si>
  <si>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</si>
  <si>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</si>
  <si>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</si>
  <si>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</si>
  <si>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</si>
  <si>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</si>
  <si>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</si>
  <si>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</si>
  <si>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</si>
  <si>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</si>
  <si>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</si>
  <si>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</si>
  <si>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</si>
  <si>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</si>
  <si>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</si>
  <si>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</si>
  <si>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</si>
  <si>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</si>
  <si>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</si>
  <si>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</si>
  <si>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</si>
  <si>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</si>
  <si>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</si>
  <si>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</si>
  <si>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</si>
  <si>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</si>
  <si>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</si>
  <si>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</si>
  <si>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</si>
  <si>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</si>
  <si>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</si>
  <si>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</si>
  <si>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</si>
  <si>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</si>
  <si>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</si>
  <si>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</si>
  <si>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</si>
  <si>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</si>
  <si>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</si>
  <si>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</si>
  <si>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</si>
  <si>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</si>
  <si>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</si>
  <si>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</si>
  <si>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</si>
  <si>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</si>
  <si>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</si>
  <si>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</si>
  <si>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</si>
  <si>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</si>
  <si>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</si>
  <si>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</si>
  <si>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</si>
  <si>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</si>
  <si>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</si>
  <si>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</si>
  <si>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</si>
  <si>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</si>
  <si>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</si>
  <si>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</si>
  <si>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</si>
  <si>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</si>
  <si>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</si>
  <si>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</si>
  <si>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</si>
  <si>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</si>
  <si>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</si>
  <si>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</si>
  <si>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</si>
  <si>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</si>
  <si>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</si>
  <si>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</si>
  <si>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</si>
  <si>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</si>
  <si>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</si>
  <si>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</si>
  <si>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</si>
  <si>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</si>
  <si>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</si>
  <si>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</si>
  <si>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</si>
  <si>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</si>
  <si>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</si>
  <si>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</si>
  <si>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</si>
  <si>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</si>
  <si>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</si>
  <si>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</si>
  <si>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</si>
  <si>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</si>
  <si>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</si>
  <si>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</si>
  <si>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</si>
  <si>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</si>
  <si>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</si>
  <si>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</si>
  <si>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</si>
  <si>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</si>
  <si>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</si>
  <si>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</si>
  <si>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</si>
  <si>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</si>
  <si>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</si>
  <si>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</si>
  <si>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</si>
  <si>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</si>
  <si>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</si>
  <si>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</si>
  <si>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</si>
  <si>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</si>
  <si>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</si>
  <si>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</si>
  <si>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</si>
  <si>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</si>
  <si>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</si>
  <si>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</si>
  <si>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</si>
  <si>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</si>
  <si>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</si>
  <si>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</si>
  <si>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</si>
  <si>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</si>
  <si>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</si>
  <si>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</si>
  <si>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</si>
  <si>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</si>
  <si>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</si>
  <si>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</si>
  <si>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</si>
  <si>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</si>
  <si>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</si>
  <si>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</si>
  <si>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</si>
  <si>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</si>
  <si>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</si>
  <si>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</si>
  <si>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</si>
  <si>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</si>
  <si>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</si>
  <si>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</si>
  <si>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</si>
  <si>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</si>
  <si>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</si>
  <si>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</si>
  <si>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</si>
  <si>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</si>
  <si>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</si>
  <si>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</si>
  <si>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</si>
  <si>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</si>
  <si>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</si>
  <si>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</si>
  <si>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</si>
  <si>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</si>
  <si>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</si>
  <si>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</si>
  <si>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</si>
  <si>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</si>
  <si>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</si>
  <si>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</si>
  <si>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</si>
  <si>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</si>
  <si>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</si>
  <si>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</si>
  <si>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</si>
  <si>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</si>
  <si>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</si>
  <si>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</si>
  <si>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</si>
  <si>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</si>
  <si>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</si>
  <si>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</si>
  <si>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</si>
  <si>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</si>
  <si>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</si>
  <si>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</si>
  <si>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</si>
  <si>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</si>
  <si>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</si>
  <si>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</si>
  <si>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</si>
  <si>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</si>
  <si>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</si>
  <si>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</si>
  <si>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</si>
  <si>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</si>
  <si>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</si>
  <si>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</si>
  <si>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</si>
  <si>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</si>
  <si>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</si>
  <si>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</si>
  <si>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</si>
  <si>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</si>
  <si>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</si>
  <si>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</si>
  <si>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</si>
  <si>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</si>
  <si>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</si>
  <si>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</si>
  <si>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</si>
  <si>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</si>
  <si>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</si>
  <si>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</si>
  <si>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</si>
  <si>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</si>
  <si>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</si>
  <si>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</si>
  <si>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</si>
  <si>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</si>
  <si>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</si>
  <si>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</si>
  <si>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</si>
  <si>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</si>
  <si>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</si>
  <si>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</si>
  <si>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</si>
  <si>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</si>
  <si>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</si>
  <si>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</si>
  <si>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</si>
  <si>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</si>
  <si>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</si>
  <si>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</si>
  <si>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</si>
  <si>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</si>
  <si>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</si>
  <si>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</si>
  <si>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</si>
  <si>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</si>
  <si>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</si>
  <si>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</si>
  <si>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</si>
  <si>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</si>
  <si>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</si>
  <si>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</si>
  <si>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</si>
  <si>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</si>
  <si>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</si>
  <si>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</si>
  <si>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</si>
  <si>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</si>
  <si>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</si>
  <si>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</si>
  <si>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</si>
  <si>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</si>
  <si>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</si>
  <si>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</si>
  <si>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</si>
  <si>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</si>
  <si>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</si>
  <si>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</si>
  <si>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</si>
  <si>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</si>
  <si>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</si>
  <si>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</si>
  <si>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</si>
  <si>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</si>
  <si>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</si>
  <si>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</si>
  <si>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</si>
  <si>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</si>
  <si>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</si>
  <si>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</si>
  <si>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</si>
  <si>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</si>
  <si>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</si>
  <si>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</si>
  <si>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</si>
  <si>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</si>
  <si>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</si>
  <si>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</si>
  <si>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</si>
  <si>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</si>
  <si>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</si>
  <si>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</si>
  <si>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</si>
  <si>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</si>
  <si>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</si>
  <si>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</si>
  <si>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</si>
  <si>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</si>
  <si>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</si>
  <si>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</si>
  <si>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</si>
  <si>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</si>
  <si>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</si>
  <si>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</si>
  <si>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</si>
  <si>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</si>
  <si>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</si>
  <si>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</si>
  <si>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</si>
  <si>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</si>
  <si>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</si>
  <si>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</si>
  <si>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</si>
  <si>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</si>
  <si>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</si>
  <si>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</si>
  <si>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</si>
  <si>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</si>
  <si>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</si>
  <si>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</si>
  <si>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</si>
  <si>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</si>
  <si>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</si>
  <si>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</si>
  <si>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</si>
  <si>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</si>
  <si>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</si>
  <si>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</si>
  <si>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</si>
  <si>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</si>
  <si>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</si>
  <si>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</si>
  <si>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</si>
  <si>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</si>
  <si>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</si>
  <si>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</si>
  <si>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</si>
  <si>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</si>
  <si>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</si>
  <si>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</si>
  <si>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</si>
  <si>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</si>
  <si>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</si>
  <si>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</si>
  <si>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</si>
  <si>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</si>
  <si>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</si>
  <si>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</si>
  <si>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</si>
  <si>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</si>
  <si>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</si>
  <si>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</si>
  <si>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</si>
  <si>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</si>
  <si>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</si>
  <si>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</si>
  <si>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</si>
  <si>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</si>
  <si>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</si>
  <si>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</si>
  <si>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</si>
  <si>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</si>
  <si>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</si>
  <si>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</si>
  <si>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</si>
  <si>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</si>
  <si>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</si>
  <si>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</si>
  <si>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</si>
  <si>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</si>
  <si>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</si>
  <si>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</si>
  <si>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</si>
  <si>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</si>
  <si>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</si>
  <si>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</si>
  <si>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</si>
  <si>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</si>
  <si>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</si>
  <si>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</si>
  <si>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</si>
  <si>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</si>
  <si>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</si>
  <si>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</si>
  <si>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</si>
  <si>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</si>
  <si>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</si>
  <si>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</si>
  <si>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</si>
  <si>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</si>
  <si>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</si>
  <si>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</si>
  <si>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</si>
  <si>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</si>
  <si>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</si>
  <si>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</si>
  <si>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</si>
  <si>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</si>
  <si>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</si>
  <si>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</si>
  <si>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</si>
  <si>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</si>
  <si>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</si>
  <si>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</si>
  <si>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</si>
  <si>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</si>
  <si>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</si>
  <si>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</si>
  <si>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</si>
  <si>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</si>
  <si>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</si>
  <si>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</si>
  <si>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</si>
  <si>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</si>
  <si>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</si>
  <si>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</si>
  <si>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</si>
  <si>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</si>
  <si>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</si>
  <si>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</si>
  <si>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</si>
  <si>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</si>
  <si>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</si>
  <si>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</si>
  <si>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</si>
  <si>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</si>
  <si>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</si>
  <si>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</si>
  <si>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</si>
  <si>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</si>
  <si>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</si>
  <si>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</si>
  <si>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</si>
  <si>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</si>
  <si>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</si>
  <si>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</si>
  <si>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</si>
  <si>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</si>
  <si>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</si>
  <si>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</si>
  <si>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</si>
  <si>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</si>
  <si>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</si>
  <si>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</si>
  <si>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</si>
  <si>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</si>
  <si>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</si>
  <si>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</si>
  <si>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</si>
  <si>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</si>
  <si>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</si>
  <si>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</si>
  <si>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</si>
  <si>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</si>
  <si>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</si>
  <si>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</si>
  <si>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</si>
  <si>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</si>
  <si>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</si>
  <si>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</si>
  <si>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</si>
  <si>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</si>
  <si>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</si>
  <si>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</si>
  <si>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</si>
  <si>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</si>
  <si>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</si>
  <si>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</si>
  <si>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</si>
  <si>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</si>
  <si>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</si>
  <si>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</si>
  <si>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</si>
  <si>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</si>
  <si>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</si>
  <si>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</si>
  <si>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</si>
  <si>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</si>
  <si>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</si>
  <si>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</si>
  <si>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</si>
  <si>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</si>
  <si>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</si>
  <si>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</si>
  <si>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</si>
  <si>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</si>
  <si>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</si>
  <si>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</si>
  <si>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</si>
  <si>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</si>
  <si>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</si>
  <si>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</si>
  <si>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</si>
  <si>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</si>
  <si>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</si>
  <si>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</si>
  <si>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</si>
  <si>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</si>
  <si>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</si>
  <si>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</si>
  <si>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</si>
  <si>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</si>
  <si>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</si>
  <si>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</si>
  <si>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</si>
  <si>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</si>
  <si>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</si>
  <si>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</si>
  <si>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</si>
  <si>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</si>
  <si>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</si>
  <si>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</si>
  <si>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</si>
  <si>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</si>
  <si>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</si>
  <si>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</si>
  <si>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</si>
  <si>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</si>
  <si>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</si>
  <si>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</si>
  <si>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</si>
  <si>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</si>
  <si>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</si>
  <si>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</si>
  <si>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</si>
  <si>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</si>
  <si>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</si>
  <si>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</si>
  <si>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</si>
  <si>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</si>
  <si>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</si>
  <si>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</si>
  <si>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</si>
  <si>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</si>
  <si>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</si>
  <si>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</si>
  <si>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</si>
  <si>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</si>
  <si>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</si>
  <si>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</si>
  <si>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</si>
  <si>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</si>
  <si>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</si>
  <si>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</si>
  <si>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</si>
  <si>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</si>
  <si>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</si>
  <si>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</si>
  <si>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</si>
  <si>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</si>
  <si>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</si>
  <si>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</si>
  <si>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</si>
  <si>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</si>
  <si>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</si>
  <si>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</si>
  <si>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</si>
  <si>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</si>
  <si>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</si>
  <si>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</si>
  <si>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</si>
  <si>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</si>
  <si>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</si>
  <si>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</si>
  <si>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</si>
  <si>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</si>
  <si>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</si>
  <si>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</si>
  <si>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</si>
  <si>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</si>
  <si>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</si>
  <si>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</si>
  <si>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</si>
  <si>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</si>
  <si>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</si>
  <si>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</si>
  <si>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</si>
  <si>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</si>
  <si>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</si>
  <si>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</si>
  <si>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</si>
  <si>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</si>
  <si>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</si>
  <si>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</si>
  <si>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</si>
  <si>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</si>
  <si>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</si>
  <si>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</si>
  <si>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</si>
  <si>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</si>
  <si>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</si>
  <si>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</si>
  <si>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</si>
  <si>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</si>
  <si>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</si>
  <si>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</si>
  <si>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</si>
  <si>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</si>
  <si>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</si>
  <si>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</si>
  <si>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</si>
  <si>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</si>
  <si>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</si>
  <si>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</si>
  <si>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</si>
  <si>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</si>
  <si>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</si>
  <si>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</si>
  <si>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</si>
  <si>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</si>
  <si>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</si>
  <si>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</si>
  <si>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</si>
  <si>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</si>
  <si>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</si>
  <si>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</si>
  <si>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</si>
  <si>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</si>
  <si>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</si>
  <si>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</si>
  <si>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</si>
  <si>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</si>
  <si>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</si>
  <si>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</si>
  <si>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</si>
  <si>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</si>
  <si>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</si>
  <si>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</si>
  <si>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</si>
  <si>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</si>
  <si>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</si>
  <si>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</si>
  <si>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</si>
  <si>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</si>
  <si>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</si>
  <si>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</si>
  <si>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</si>
  <si>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</si>
  <si>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</si>
  <si>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</si>
  <si>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</si>
  <si>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</si>
  <si>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</si>
  <si>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</si>
  <si>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</si>
  <si>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</si>
  <si>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</si>
  <si>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</si>
  <si>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</si>
  <si>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</si>
  <si>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</si>
  <si>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</si>
  <si>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</si>
  <si>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</si>
  <si>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</si>
  <si>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</si>
  <si>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</si>
  <si>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</si>
  <si>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</si>
  <si>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</si>
  <si>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</si>
  <si>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</si>
  <si>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</si>
  <si>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</si>
  <si>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</si>
  <si>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</si>
  <si>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</si>
  <si>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</si>
  <si>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</si>
  <si>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</si>
  <si>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</si>
  <si>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</si>
  <si>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</si>
  <si>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</si>
  <si>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</si>
  <si>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</si>
  <si>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</si>
  <si>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</si>
  <si>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</si>
  <si>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</si>
  <si>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</si>
  <si>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</si>
  <si>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</si>
  <si>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</si>
  <si>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</si>
  <si>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</si>
  <si>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</si>
  <si>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</si>
  <si>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</si>
  <si>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</si>
  <si>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</si>
  <si>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</si>
  <si>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</si>
  <si>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</si>
  <si>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</si>
  <si>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</si>
  <si>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</si>
  <si>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</si>
  <si>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</si>
  <si>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</si>
  <si>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</si>
  <si>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</si>
  <si>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</si>
  <si>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</si>
  <si>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</si>
  <si>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</si>
  <si>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</si>
  <si>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</si>
  <si>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</si>
  <si>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</si>
  <si>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</si>
  <si>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</si>
  <si>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</si>
  <si>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</si>
  <si>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</si>
  <si>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</si>
  <si>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</si>
  <si>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</si>
  <si>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</si>
  <si>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</si>
  <si>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</si>
  <si>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</si>
  <si>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</si>
  <si>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</si>
  <si>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</si>
  <si>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</si>
  <si>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</si>
  <si>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</si>
  <si>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</si>
  <si>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</si>
  <si>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</si>
  <si>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</si>
  <si>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</si>
  <si>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</si>
  <si>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</si>
  <si>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</si>
  <si>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</si>
  <si>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</si>
  <si>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</si>
  <si>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</si>
  <si>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</si>
  <si>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</si>
  <si>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</si>
  <si>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</si>
  <si>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</si>
  <si>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</si>
  <si>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</si>
  <si>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</si>
  <si>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</si>
  <si>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</si>
  <si>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</si>
  <si>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</si>
  <si>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</si>
  <si>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</si>
  <si>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</si>
  <si>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</si>
  <si>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</si>
  <si>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</si>
  <si>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</si>
  <si>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</si>
  <si>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</si>
  <si>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</si>
  <si>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</si>
  <si>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</si>
  <si>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</si>
  <si>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</si>
  <si>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</si>
  <si>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</si>
  <si>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</si>
  <si>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</si>
  <si>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</si>
  <si>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</si>
  <si>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</si>
  <si>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</si>
  <si>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</si>
  <si>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</si>
  <si>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</si>
  <si>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</si>
  <si>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</si>
  <si>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</si>
  <si>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</si>
  <si>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</si>
  <si>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</si>
  <si>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</si>
  <si>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</si>
  <si>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</si>
  <si>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</si>
  <si>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</si>
  <si>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</si>
  <si>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</si>
  <si>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</si>
  <si>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</si>
  <si>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</si>
  <si>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</si>
  <si>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</si>
  <si>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</si>
  <si>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</si>
  <si>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</si>
  <si>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</si>
  <si>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</si>
  <si>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</si>
  <si>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</si>
  <si>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</si>
  <si>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</si>
  <si>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</si>
  <si>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</si>
  <si>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</si>
  <si>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</si>
  <si>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</si>
  <si>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</si>
  <si>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</si>
  <si>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</si>
  <si>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</si>
  <si>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</si>
  <si>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</si>
  <si>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</si>
  <si>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</si>
  <si>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</si>
  <si>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</si>
  <si>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</si>
  <si>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</si>
  <si>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</si>
  <si>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</si>
  <si>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</si>
  <si>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</si>
  <si>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</si>
  <si>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</si>
  <si>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</si>
  <si>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</si>
  <si>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</si>
  <si>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</si>
  <si>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</si>
  <si>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</si>
  <si>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</si>
  <si>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</si>
  <si>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</si>
  <si>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</si>
  <si>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</si>
  <si>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</si>
  <si>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</si>
  <si>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</si>
  <si>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</si>
  <si>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</si>
  <si>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</si>
  <si>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</si>
  <si>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</si>
  <si>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</si>
  <si>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</si>
  <si>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</si>
  <si>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</si>
  <si>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</si>
  <si>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</si>
  <si>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</si>
  <si>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</si>
  <si>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</si>
  <si>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</si>
  <si>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</si>
  <si>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</si>
  <si>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</si>
  <si>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</si>
  <si>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</si>
  <si>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</si>
  <si>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</si>
  <si>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</si>
  <si>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</si>
  <si>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</si>
  <si>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</si>
  <si>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</si>
  <si>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</si>
  <si>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</si>
  <si>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</si>
  <si>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</si>
  <si>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</si>
  <si>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</si>
  <si>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</si>
  <si>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</si>
  <si>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</si>
  <si>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</si>
  <si>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</si>
  <si>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</si>
  <si>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</si>
  <si>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</si>
  <si>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</si>
  <si>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</si>
  <si>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</si>
  <si>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</si>
  <si>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</si>
  <si>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</si>
  <si>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</si>
  <si>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</si>
  <si>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</si>
  <si>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</si>
  <si>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</si>
  <si>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</si>
  <si>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</si>
  <si>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</si>
  <si>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</si>
  <si>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</si>
  <si>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</si>
  <si>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</si>
  <si>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</si>
  <si>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</si>
  <si>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</si>
  <si>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</si>
  <si>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</si>
  <si>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</si>
  <si>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</si>
  <si>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</si>
  <si>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</si>
  <si>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</si>
  <si>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</si>
  <si>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</si>
  <si>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</si>
  <si>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</si>
  <si>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</si>
  <si>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</si>
  <si>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</si>
  <si>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</si>
  <si>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</si>
  <si>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</si>
  <si>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</si>
  <si>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</si>
  <si>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</si>
  <si>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</si>
  <si>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</si>
  <si>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</si>
  <si>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</si>
  <si>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</si>
  <si>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</si>
  <si>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</si>
  <si>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</si>
  <si>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</si>
  <si>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</si>
  <si>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</si>
  <si>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</si>
  <si>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</si>
  <si>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</si>
  <si>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</si>
  <si>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</si>
  <si>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</si>
  <si>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</si>
  <si>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</si>
  <si>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</si>
  <si>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</si>
  <si>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</si>
  <si>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</si>
  <si>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</si>
  <si>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</si>
  <si>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</si>
  <si>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</si>
  <si>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</si>
  <si>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</si>
  <si>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</si>
  <si>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</si>
  <si>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</si>
  <si>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</si>
  <si>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</si>
  <si>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</si>
  <si>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</si>
  <si>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</si>
  <si>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</si>
  <si>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</si>
  <si>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</si>
  <si>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</si>
  <si>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</si>
  <si>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</si>
  <si>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</si>
  <si>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</si>
  <si>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</si>
  <si>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</si>
  <si>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</si>
  <si>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</si>
  <si>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</si>
  <si>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</si>
  <si>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</si>
  <si>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</si>
  <si>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</si>
  <si>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</si>
  <si>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</si>
  <si>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</si>
  <si>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</si>
  <si>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</si>
  <si>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</si>
  <si>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</si>
  <si>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</si>
  <si>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</si>
  <si>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</si>
  <si>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</si>
  <si>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</si>
  <si>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</si>
  <si>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</si>
  <si>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</si>
  <si>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</si>
  <si>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</si>
  <si>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</si>
  <si>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</si>
  <si>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</si>
  <si>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</si>
  <si>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</si>
  <si>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</si>
  <si>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</si>
  <si>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</si>
  <si>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</si>
  <si>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</si>
  <si>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</si>
  <si>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</si>
  <si>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</si>
  <si>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</si>
  <si>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</si>
  <si>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</si>
  <si>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</si>
  <si>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</si>
  <si>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</si>
  <si>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</si>
  <si>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</si>
  <si>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</si>
  <si>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</si>
  <si>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</si>
  <si>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</si>
  <si>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</si>
  <si>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</si>
  <si>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</si>
  <si>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</si>
  <si>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</si>
  <si>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</si>
  <si>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</si>
  <si>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</si>
  <si>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</si>
  <si>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</si>
  <si>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</si>
  <si>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</si>
  <si>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</si>
  <si>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</si>
  <si>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</si>
  <si>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</si>
  <si>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</si>
  <si>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</si>
  <si>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</si>
  <si>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</si>
  <si>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</si>
  <si>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</si>
  <si>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</si>
  <si>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</si>
  <si>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</si>
  <si>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</si>
  <si>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</si>
  <si>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</si>
  <si>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</si>
  <si>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</si>
  <si>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</si>
  <si>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</si>
  <si>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</si>
  <si>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</si>
  <si>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</si>
  <si>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</si>
  <si>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</si>
  <si>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</si>
  <si>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</si>
  <si>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</si>
  <si>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</si>
  <si>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</si>
  <si>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</si>
  <si>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</si>
  <si>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</si>
  <si>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</si>
  <si>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</si>
  <si>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</si>
  <si>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</si>
  <si>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</si>
  <si>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</si>
  <si>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</si>
  <si>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</si>
  <si>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</si>
  <si>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</si>
  <si>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</si>
  <si>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</si>
  <si>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</si>
  <si>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</si>
  <si>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</si>
  <si>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</si>
  <si>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</si>
  <si>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</si>
  <si>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</si>
  <si>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</si>
  <si>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</si>
  <si>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</si>
  <si>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</si>
  <si>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</si>
  <si>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</si>
  <si>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</si>
  <si>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</si>
  <si>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</si>
  <si>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</si>
  <si>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</si>
  <si>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</si>
  <si>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</si>
  <si>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</si>
  <si>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</si>
  <si>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</si>
  <si>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</si>
  <si>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</si>
  <si>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</si>
  <si>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</si>
  <si>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</si>
  <si>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</si>
  <si>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</si>
  <si>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</si>
  <si>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</si>
  <si>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</si>
  <si>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</si>
  <si>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</si>
  <si>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</si>
  <si>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</si>
  <si>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</si>
  <si>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</si>
  <si>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</si>
  <si>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</si>
  <si>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</si>
  <si>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</si>
  <si>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</si>
  <si>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</si>
  <si>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</si>
  <si>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</si>
  <si>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</si>
  <si>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</si>
  <si>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</si>
  <si>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</si>
  <si>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</si>
  <si>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</si>
  <si>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</si>
  <si>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</si>
  <si>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</si>
  <si>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</si>
  <si>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</si>
  <si>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</si>
  <si>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</si>
  <si>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</si>
  <si>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</si>
  <si>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</si>
  <si>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</si>
  <si>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</si>
  <si>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</si>
  <si>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</si>
  <si>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</si>
  <si>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</si>
  <si>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</si>
  <si>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</si>
  <si>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</si>
  <si>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</si>
  <si>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</si>
  <si>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</si>
  <si>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</si>
  <si>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</si>
  <si>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</si>
  <si>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</si>
  <si>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</si>
  <si>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</si>
  <si>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</si>
  <si>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</si>
  <si>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</si>
  <si>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</si>
  <si>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</si>
  <si>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</si>
  <si>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</si>
  <si>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</si>
  <si>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</si>
  <si>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</si>
  <si>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</si>
  <si>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</si>
  <si>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</si>
  <si>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</si>
  <si>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</si>
  <si>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</si>
  <si>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</si>
  <si>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</si>
  <si>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</si>
  <si>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</si>
  <si>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</si>
  <si>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</si>
  <si>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</si>
  <si>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</si>
  <si>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</si>
  <si>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</si>
  <si>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</si>
  <si>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</si>
  <si>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</si>
  <si>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</si>
  <si>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</si>
  <si>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</si>
  <si>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</si>
  <si>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</si>
  <si>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</si>
  <si>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</si>
  <si>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</si>
  <si>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</si>
  <si>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</si>
  <si>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</si>
  <si>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</si>
  <si>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</si>
  <si>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</si>
  <si>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</si>
  <si>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</si>
  <si>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</si>
  <si>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</si>
  <si>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</si>
  <si>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</si>
  <si>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</si>
  <si>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</si>
  <si>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</si>
  <si>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</si>
  <si>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</si>
  <si>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</si>
  <si>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</si>
  <si>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</si>
  <si>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</si>
  <si>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</si>
  <si>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</si>
  <si>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</si>
  <si>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</si>
  <si>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</si>
  <si>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</si>
  <si>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</si>
  <si>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</si>
  <si>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</si>
  <si>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</si>
  <si>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</si>
  <si>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</si>
  <si>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</si>
  <si>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</si>
  <si>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</si>
  <si>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</si>
  <si>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</si>
  <si>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</si>
  <si>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</si>
  <si>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</si>
  <si>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</si>
  <si>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</si>
  <si>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</si>
  <si>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</si>
  <si>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</si>
  <si>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</si>
  <si>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</si>
  <si>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</si>
  <si>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</si>
  <si>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</si>
  <si>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</si>
  <si>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</si>
  <si>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</si>
  <si>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</si>
  <si>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</si>
  <si>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</si>
  <si>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</si>
  <si>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</si>
  <si>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</si>
  <si>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</si>
  <si>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</si>
  <si>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</si>
  <si>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</si>
  <si>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</si>
  <si>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</si>
  <si>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</si>
  <si>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</si>
  <si>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</si>
  <si>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</si>
  <si>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</si>
  <si>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</si>
  <si>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</si>
  <si>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</si>
  <si>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</si>
  <si>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</si>
  <si>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</si>
  <si>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</si>
  <si>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</si>
  <si>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</si>
  <si>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</si>
  <si>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</si>
  <si>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</si>
  <si>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</si>
  <si>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</si>
  <si>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</si>
  <si>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</si>
  <si>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</si>
  <si>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</si>
  <si>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</si>
  <si>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</si>
  <si>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</si>
  <si>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</si>
  <si>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</si>
  <si>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</si>
  <si>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</si>
  <si>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</si>
  <si>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</si>
  <si>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</si>
  <si>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</si>
  <si>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</si>
  <si>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</si>
  <si>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</si>
  <si>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</si>
  <si>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</si>
  <si>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</si>
  <si>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</si>
  <si>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</si>
  <si>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</si>
  <si>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</si>
  <si>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</si>
  <si>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</si>
  <si>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</si>
  <si>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</si>
  <si>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</si>
  <si>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</si>
  <si>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</si>
  <si>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</si>
  <si>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</si>
  <si>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</si>
  <si>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</si>
  <si>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</si>
  <si>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</si>
  <si>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</si>
  <si>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</si>
  <si>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</si>
  <si>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</si>
  <si>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</si>
  <si>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</si>
  <si>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</si>
  <si>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</si>
  <si>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</si>
  <si>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</si>
  <si>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</si>
  <si>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</si>
  <si>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</si>
  <si>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</si>
  <si>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</si>
  <si>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</si>
  <si>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</si>
  <si>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</si>
  <si>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</si>
  <si>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</si>
  <si>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</si>
  <si>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</si>
  <si>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</si>
  <si>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</si>
  <si>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</si>
  <si>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</si>
  <si>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</si>
  <si>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</si>
  <si>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</si>
  <si>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</si>
  <si>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</si>
  <si>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</si>
  <si>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</si>
  <si>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</si>
  <si>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</si>
  <si>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</si>
  <si>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</si>
  <si>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</si>
  <si>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</si>
  <si>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</si>
  <si>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</si>
  <si>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</si>
  <si>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</si>
  <si>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</si>
  <si>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</si>
  <si>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</si>
  <si>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</si>
  <si>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</si>
  <si>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</si>
  <si>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</si>
  <si>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</si>
  <si>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</si>
  <si>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</si>
  <si>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</si>
  <si>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</si>
  <si>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</si>
  <si>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</si>
  <si>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</si>
  <si>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</si>
  <si>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</si>
  <si>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</si>
  <si>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</si>
  <si>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</si>
  <si>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</si>
  <si>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</si>
  <si>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</si>
  <si>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</si>
  <si>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</si>
  <si>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</si>
  <si>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</si>
  <si>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</si>
  <si>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</si>
  <si>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</si>
  <si>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</si>
  <si>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</si>
  <si>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</si>
  <si>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</si>
  <si>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</si>
  <si>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</si>
  <si>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</si>
  <si>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</si>
  <si>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</si>
  <si>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</si>
  <si>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</si>
  <si>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</si>
  <si>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</si>
  <si>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</si>
  <si>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</si>
  <si>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</si>
  <si>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</si>
  <si>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</si>
  <si>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</si>
  <si>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</si>
  <si>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</si>
  <si>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</si>
  <si>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</si>
  <si>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</si>
  <si>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</si>
  <si>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</si>
  <si>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</si>
  <si>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</si>
  <si>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</si>
  <si>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</si>
  <si>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</si>
  <si>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</si>
  <si>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</si>
  <si>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</si>
  <si>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</si>
  <si>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</si>
  <si>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</si>
  <si>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</si>
  <si>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</si>
  <si>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</si>
  <si>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</si>
  <si>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</si>
  <si>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</si>
  <si>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</si>
  <si>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</si>
  <si>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</si>
  <si>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</si>
  <si>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</si>
  <si>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</si>
  <si>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</si>
  <si>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</si>
  <si>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</si>
  <si>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</si>
  <si>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</si>
  <si>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</si>
  <si>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</si>
  <si>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</si>
  <si>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</si>
  <si>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</si>
  <si>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</si>
  <si>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</si>
  <si>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</si>
  <si>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</si>
  <si>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</si>
  <si>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</si>
  <si>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</si>
  <si>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</si>
  <si>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</si>
  <si>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</si>
  <si>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</si>
  <si>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</si>
  <si>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</si>
  <si>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</si>
  <si>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</si>
  <si>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</si>
  <si>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</si>
  <si>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</si>
  <si>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</si>
  <si>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</si>
  <si>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</si>
  <si>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</si>
  <si>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</si>
  <si>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</si>
  <si>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</si>
  <si>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</si>
  <si>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</si>
  <si>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</si>
  <si>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</si>
  <si>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</si>
  <si>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</si>
  <si>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</si>
  <si>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</si>
  <si>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</si>
  <si>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</si>
  <si>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</si>
  <si>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</si>
  <si>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</si>
  <si>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</si>
  <si>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</si>
  <si>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</si>
  <si>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</si>
  <si>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</si>
  <si>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</si>
  <si>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</si>
  <si>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</si>
  <si>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</si>
  <si>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</si>
  <si>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</si>
  <si>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</si>
  <si>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</si>
  <si>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</si>
  <si>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</si>
  <si>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</si>
  <si>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</si>
  <si>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</si>
  <si>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</si>
  <si>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</si>
  <si>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</si>
  <si>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</si>
  <si>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</si>
  <si>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</si>
  <si>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</si>
  <si>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</si>
  <si>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</si>
  <si>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</si>
  <si>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</si>
  <si>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</si>
  <si>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</si>
  <si>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</si>
  <si>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</si>
  <si>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</si>
  <si>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</si>
  <si>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</si>
  <si>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</si>
  <si>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</si>
  <si>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</si>
  <si>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</si>
  <si>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</si>
  <si>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</si>
  <si>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</si>
  <si>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</si>
  <si>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</si>
  <si>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</si>
  <si>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</si>
  <si>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</si>
  <si>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</si>
  <si>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</si>
  <si>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</si>
  <si>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</si>
  <si>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</si>
  <si>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</si>
  <si>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</si>
  <si>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</si>
  <si>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</si>
  <si>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</si>
  <si>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</si>
  <si>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</si>
  <si>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</si>
  <si>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</si>
  <si>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</si>
  <si>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</si>
  <si>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</si>
  <si>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</si>
  <si>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</si>
  <si>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</si>
  <si>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</si>
  <si>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</si>
  <si>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</si>
  <si>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</si>
  <si>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</si>
  <si>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</si>
  <si>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</si>
  <si>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</si>
  <si>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</si>
  <si>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</si>
  <si>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</si>
  <si>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</si>
  <si>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</si>
  <si>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</si>
  <si>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</si>
  <si>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</si>
  <si>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</si>
  <si>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</si>
  <si>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</si>
  <si>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</si>
  <si>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</si>
  <si>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</si>
  <si>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</si>
  <si>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</si>
  <si>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</si>
  <si>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</si>
  <si>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</si>
  <si>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</si>
  <si>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</si>
  <si>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</si>
  <si>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</si>
  <si>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</si>
  <si>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</si>
  <si>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</si>
  <si>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</si>
  <si>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</si>
  <si>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</si>
  <si>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</si>
  <si>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</si>
  <si>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</si>
  <si>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</si>
  <si>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</si>
  <si>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</si>
  <si>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</si>
  <si>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</si>
  <si>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</si>
  <si>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</si>
  <si>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</si>
  <si>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</si>
  <si>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</si>
  <si>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</si>
  <si>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</si>
  <si>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</si>
  <si>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</si>
  <si>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</si>
  <si>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</si>
  <si>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</si>
  <si>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</si>
  <si>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</si>
  <si>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</si>
  <si>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</si>
  <si>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</si>
  <si>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</si>
  <si>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</si>
  <si>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</si>
  <si>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</si>
  <si>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</si>
  <si>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</si>
  <si>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</si>
  <si>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</si>
  <si>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</si>
  <si>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</si>
  <si>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</si>
  <si>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</si>
  <si>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</si>
  <si>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</si>
  <si>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</si>
  <si>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</si>
  <si>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</si>
  <si>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</si>
  <si>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</si>
  <si>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</si>
  <si>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</si>
  <si>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</si>
  <si>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</si>
  <si>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</si>
  <si>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</si>
  <si>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</si>
  <si>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</si>
  <si>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</si>
  <si>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</si>
  <si>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</si>
  <si>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</si>
  <si>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</si>
  <si>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</si>
  <si>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</si>
  <si>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</si>
  <si>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</si>
  <si>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</si>
  <si>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</si>
  <si>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</si>
  <si>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</si>
  <si>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</si>
  <si>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</si>
  <si>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</si>
  <si>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</si>
  <si>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</si>
  <si>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</si>
  <si>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</si>
  <si>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</si>
  <si>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</si>
  <si>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</si>
  <si>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</si>
  <si>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</si>
  <si>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</si>
  <si>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</si>
  <si>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</si>
  <si>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</si>
  <si>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</si>
  <si>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</si>
  <si>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</si>
  <si>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</si>
  <si>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</si>
  <si>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</si>
  <si>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</si>
  <si>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</si>
  <si>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</si>
  <si>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</si>
  <si>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</si>
  <si>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</si>
  <si>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</si>
  <si>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</si>
  <si>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</si>
  <si>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</si>
  <si>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</si>
  <si>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</si>
  <si>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</si>
  <si>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</si>
  <si>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</si>
  <si>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</si>
  <si>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</si>
  <si>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</si>
  <si>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</si>
  <si>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</si>
  <si>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</si>
  <si>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</si>
  <si>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</si>
  <si>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</si>
  <si>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</si>
  <si>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</si>
  <si>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</si>
  <si>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</si>
  <si>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</si>
  <si>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</si>
  <si>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</si>
  <si>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</si>
  <si>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</si>
  <si>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</si>
  <si>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</si>
  <si>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</si>
  <si>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</si>
  <si>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</si>
  <si>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</si>
  <si>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</si>
  <si>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</si>
  <si>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</si>
  <si>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</si>
  <si>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</si>
  <si>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</si>
  <si>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</si>
  <si>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</si>
  <si>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</si>
  <si>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</si>
  <si>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</si>
  <si>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</si>
  <si>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</si>
  <si>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</si>
  <si>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</si>
  <si>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</si>
  <si>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</si>
  <si>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</si>
  <si>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</si>
  <si>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</si>
  <si>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</si>
  <si>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</si>
  <si>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</si>
  <si>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</si>
  <si>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</si>
  <si>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</si>
  <si>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</si>
  <si>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</si>
  <si>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</si>
  <si>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</si>
  <si>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</si>
  <si>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</si>
  <si>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</si>
  <si>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</si>
  <si>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</si>
  <si>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</si>
  <si>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</si>
  <si>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</si>
  <si>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</si>
  <si>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</si>
  <si>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</si>
  <si>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</si>
  <si>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</si>
  <si>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</si>
  <si>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</si>
  <si>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</si>
  <si>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</si>
  <si>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</si>
  <si>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</si>
  <si>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</si>
  <si>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</si>
  <si>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</si>
  <si>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</si>
  <si>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</si>
  <si>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</si>
  <si>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</si>
  <si>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</si>
  <si>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</si>
  <si>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</si>
  <si>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</si>
  <si>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</si>
  <si>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</si>
  <si>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</si>
  <si>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</si>
  <si>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</si>
  <si>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</si>
  <si>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</si>
  <si>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</si>
  <si>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</si>
  <si>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</si>
  <si>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</si>
  <si>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</si>
  <si>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</si>
  <si>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</si>
  <si>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</si>
  <si>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</si>
  <si>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</si>
  <si>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</si>
  <si>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</si>
  <si>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</si>
  <si>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</si>
  <si>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</si>
  <si>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</si>
  <si>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</si>
  <si>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</si>
  <si>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</si>
  <si>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</si>
  <si>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</si>
  <si>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</si>
  <si>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</si>
  <si>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</si>
  <si>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</si>
  <si>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</si>
  <si>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</si>
  <si>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</si>
  <si>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</si>
  <si>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</si>
  <si>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</si>
  <si>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</si>
  <si>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</si>
  <si>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</si>
  <si>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</si>
  <si>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</si>
  <si>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</si>
  <si>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</si>
  <si>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</si>
  <si>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</si>
  <si>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</si>
  <si>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</si>
  <si>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</si>
  <si>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</si>
  <si>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</si>
  <si>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</si>
  <si>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</si>
  <si>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</si>
  <si>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</si>
  <si>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</si>
  <si>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</si>
  <si>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</si>
  <si>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</si>
  <si>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</si>
  <si>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</si>
  <si>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</si>
  <si>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</si>
  <si>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</si>
  <si>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</si>
  <si>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</si>
  <si>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</si>
  <si>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</si>
  <si>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</si>
  <si>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</si>
  <si>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</si>
  <si>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</si>
  <si>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</si>
  <si>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</si>
  <si>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</si>
  <si>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</si>
  <si>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</si>
  <si>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</si>
  <si>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</si>
  <si>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</si>
  <si>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</si>
  <si>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</si>
  <si>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</si>
  <si>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</si>
  <si>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</si>
  <si>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</si>
  <si>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</si>
  <si>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</si>
  <si>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</si>
  <si>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</si>
  <si>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</si>
  <si>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</si>
  <si>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</si>
  <si>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</si>
  <si>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</si>
  <si>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</si>
  <si>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</si>
  <si>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</si>
  <si>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</si>
  <si>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</si>
  <si>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</si>
  <si>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</si>
  <si>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</si>
  <si>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</si>
  <si>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</si>
  <si>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</si>
  <si>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</si>
  <si>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</si>
  <si>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</si>
  <si>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</si>
  <si>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</si>
  <si>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</si>
  <si>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</si>
  <si>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</si>
  <si>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</si>
  <si>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</si>
  <si>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</si>
  <si>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</si>
  <si>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</si>
  <si>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</si>
  <si>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</si>
  <si>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</si>
  <si>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</si>
  <si>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</si>
  <si>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</si>
  <si>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</si>
  <si>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</si>
  <si>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</si>
  <si>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</si>
  <si>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</si>
  <si>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</si>
  <si>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</si>
  <si>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</si>
  <si>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</si>
  <si>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</si>
  <si>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</si>
  <si>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</si>
  <si>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</si>
  <si>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</si>
  <si>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</si>
  <si>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</si>
  <si>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</si>
  <si>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</si>
  <si>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</si>
  <si>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</si>
  <si>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</si>
  <si>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</si>
  <si>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</si>
  <si>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</si>
  <si>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</si>
  <si>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</si>
  <si>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</si>
  <si>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</si>
  <si>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</si>
  <si>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</si>
  <si>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</si>
  <si>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</si>
  <si>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</si>
  <si>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</si>
  <si>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</si>
  <si>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</si>
  <si>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</si>
  <si>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</si>
  <si>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</si>
  <si>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</si>
  <si>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</si>
  <si>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</si>
  <si>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</si>
  <si>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</si>
  <si>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</si>
  <si>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</si>
  <si>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</si>
  <si>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</si>
  <si>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</si>
  <si>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</si>
  <si>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</si>
  <si>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</si>
  <si>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</si>
  <si>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</si>
  <si>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</si>
  <si>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</si>
  <si>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</si>
  <si>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</si>
  <si>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</si>
  <si>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</si>
  <si>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</si>
  <si>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</si>
  <si>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</si>
  <si>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</si>
  <si>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</si>
  <si>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</si>
  <si>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</si>
  <si>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</si>
  <si>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</si>
  <si>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</si>
  <si>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</si>
  <si>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</si>
  <si>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</si>
  <si>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</si>
  <si>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</si>
  <si>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</si>
  <si>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</si>
  <si>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</si>
  <si>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</si>
  <si>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</si>
  <si>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</si>
  <si>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</si>
  <si>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</si>
  <si>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</si>
  <si>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</si>
  <si>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</si>
  <si>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</si>
  <si>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</si>
  <si>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</si>
  <si>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</si>
  <si>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</si>
  <si>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</si>
  <si>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</si>
  <si>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</si>
  <si>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</si>
  <si>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</si>
  <si>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</si>
  <si>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</si>
  <si>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</si>
  <si>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</si>
  <si>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</si>
  <si>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</si>
  <si>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</si>
  <si>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</si>
  <si>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</si>
  <si>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</si>
  <si>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</si>
  <si>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</si>
  <si>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</si>
  <si>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</si>
  <si>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</si>
  <si>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</si>
  <si>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</si>
  <si>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</si>
  <si>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</si>
  <si>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</si>
  <si>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</si>
  <si>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</si>
  <si>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</si>
  <si>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</si>
  <si>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</si>
  <si>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</si>
  <si>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</si>
  <si>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</si>
  <si>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</si>
  <si>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</si>
  <si>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</si>
  <si>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</si>
  <si>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</si>
  <si>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</si>
  <si>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</si>
  <si>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</si>
  <si>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</si>
  <si>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</si>
  <si>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</si>
  <si>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</si>
  <si>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</si>
  <si>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</si>
  <si>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</si>
  <si>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</si>
  <si>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</si>
  <si>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</si>
  <si>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</si>
  <si>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</si>
  <si>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</si>
  <si>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</si>
  <si>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</si>
  <si>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</si>
  <si>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</si>
  <si>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</si>
  <si>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</si>
  <si>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</si>
  <si>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</si>
  <si>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</si>
  <si>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</si>
  <si>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</si>
  <si>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</si>
  <si>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</si>
  <si>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</si>
  <si>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</si>
  <si>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</si>
  <si>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</si>
  <si>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</si>
  <si>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</si>
  <si>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</si>
  <si>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</si>
  <si>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</si>
  <si>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</si>
  <si>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</si>
  <si>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</si>
  <si>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</si>
  <si>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</si>
  <si>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</si>
  <si>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</si>
  <si>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</si>
  <si>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</si>
  <si>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</si>
  <si>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</si>
  <si>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</si>
  <si>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</si>
  <si>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</si>
  <si>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</si>
  <si>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</si>
  <si>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</si>
  <si>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</si>
  <si>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</si>
  <si>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</si>
  <si>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</si>
  <si>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</si>
  <si>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</si>
  <si>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</si>
  <si>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</si>
  <si>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</si>
  <si>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</si>
  <si>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</si>
  <si>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</si>
  <si>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</si>
  <si>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</si>
  <si>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</si>
  <si>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</si>
  <si>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</si>
  <si>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</si>
  <si>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</si>
  <si>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</si>
  <si>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</si>
  <si>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</si>
  <si>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</si>
  <si>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</si>
  <si>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</si>
  <si>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</si>
  <si>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</si>
  <si>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</si>
  <si>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</si>
  <si>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</si>
  <si>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</si>
  <si>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</si>
  <si>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</si>
  <si>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</si>
  <si>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</si>
  <si>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</si>
  <si>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</si>
  <si>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</si>
  <si>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</si>
  <si>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</si>
  <si>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</si>
  <si>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</si>
  <si>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</si>
  <si>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</si>
  <si>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</si>
  <si>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</si>
  <si>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</si>
  <si>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</si>
  <si>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</si>
  <si>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</si>
  <si>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</si>
  <si>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</si>
  <si>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</si>
  <si>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</si>
  <si>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</si>
  <si>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</si>
  <si>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</si>
  <si>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</si>
  <si>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</si>
  <si>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</si>
  <si>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</si>
  <si>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</si>
  <si>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</si>
  <si>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</si>
  <si>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</si>
  <si>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</si>
  <si>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</si>
  <si>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</si>
  <si>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</si>
  <si>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</si>
  <si>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</si>
  <si>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</si>
  <si>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</si>
  <si>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</si>
  <si>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</si>
  <si>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</si>
  <si>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</si>
  <si>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</si>
  <si>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</si>
  <si>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</si>
  <si>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</si>
  <si>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</si>
  <si>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</si>
  <si>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</si>
  <si>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</si>
  <si>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</si>
  <si>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</si>
  <si>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</si>
  <si>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</si>
  <si>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</si>
  <si>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</si>
  <si>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</si>
  <si>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</si>
  <si>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</si>
  <si>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</si>
  <si>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</si>
  <si>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</si>
  <si>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</si>
  <si>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</si>
  <si>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</si>
  <si>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</si>
  <si>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</si>
  <si>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</si>
  <si>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</si>
  <si>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</si>
  <si>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</si>
  <si>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</si>
  <si>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</si>
  <si>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</si>
  <si>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</si>
  <si>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</si>
  <si>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</si>
  <si>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</si>
  <si>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</si>
  <si>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</si>
  <si>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</si>
  <si>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</si>
  <si>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</si>
  <si>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</si>
  <si>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</si>
  <si>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</si>
  <si>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</si>
  <si>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</si>
  <si>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</si>
  <si>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</si>
  <si>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</si>
  <si>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</si>
  <si>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</si>
  <si>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</si>
  <si>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</si>
  <si>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</si>
  <si>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</si>
  <si>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</si>
  <si>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</si>
  <si>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</si>
  <si>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</si>
  <si>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</si>
  <si>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</si>
  <si>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</si>
  <si>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</si>
  <si>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</si>
  <si>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</si>
  <si>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</si>
  <si>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</si>
  <si>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</si>
  <si>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</si>
  <si>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</si>
  <si>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</si>
  <si>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</si>
  <si>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</si>
  <si>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</si>
  <si>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</si>
  <si>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</si>
  <si>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</si>
  <si>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</si>
  <si>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</si>
  <si>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</si>
  <si>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</si>
  <si>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</si>
  <si>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</si>
  <si>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</si>
  <si>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</si>
  <si>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</si>
  <si>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</si>
  <si>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</si>
  <si>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</si>
  <si>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</si>
  <si>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</si>
  <si>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</si>
  <si>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</si>
  <si>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</si>
  <si>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</si>
  <si>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</si>
  <si>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</si>
  <si>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</si>
  <si>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</si>
  <si>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</si>
  <si>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</si>
  <si>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</si>
  <si>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</si>
  <si>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</si>
  <si>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</si>
  <si>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</si>
  <si>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</si>
  <si>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</si>
  <si>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</si>
  <si>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</si>
  <si>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</si>
  <si>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</si>
  <si>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</si>
  <si>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</si>
  <si>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</si>
  <si>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</si>
  <si>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</si>
  <si>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</si>
  <si>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</si>
  <si>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</si>
  <si>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</si>
  <si>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</si>
  <si>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</si>
  <si>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</si>
  <si>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</si>
  <si>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</si>
  <si>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</si>
  <si>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</si>
  <si>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</si>
  <si>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</si>
  <si>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</si>
  <si>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</si>
  <si>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</si>
  <si>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</si>
  <si>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</si>
  <si>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</si>
  <si>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</si>
  <si>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</si>
  <si>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</si>
  <si>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</si>
  <si>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</si>
  <si>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</si>
  <si>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</si>
  <si>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</si>
  <si>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</si>
  <si>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</si>
  <si>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</si>
  <si>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</si>
  <si>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</si>
  <si>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</si>
  <si>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</si>
  <si>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</si>
  <si>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</si>
  <si>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</si>
  <si>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</si>
  <si>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</si>
  <si>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</si>
  <si>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</si>
  <si>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</si>
  <si>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</si>
  <si>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</si>
  <si>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</si>
  <si>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</si>
  <si>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</si>
  <si>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</si>
  <si>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</si>
  <si>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</si>
  <si>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</si>
  <si>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</si>
  <si>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</si>
  <si>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</si>
  <si>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</si>
  <si>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</si>
  <si>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</si>
  <si>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</si>
  <si>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</si>
  <si>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</si>
  <si>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</si>
  <si>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</si>
  <si>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</si>
  <si>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</si>
  <si>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</si>
  <si>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</si>
  <si>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</si>
  <si>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</si>
  <si>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</si>
  <si>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</si>
  <si>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</si>
  <si>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</si>
  <si>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</si>
  <si>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</si>
  <si>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</si>
  <si>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</si>
  <si>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</si>
  <si>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</si>
  <si>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</si>
  <si>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</si>
  <si>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</si>
  <si>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</si>
  <si>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</si>
  <si>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</si>
  <si>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</si>
  <si>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</si>
  <si>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</si>
  <si>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</si>
  <si>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</si>
  <si>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</si>
  <si>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</si>
  <si>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</si>
  <si>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</si>
  <si>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</si>
  <si>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</si>
  <si>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</si>
  <si>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</si>
  <si>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</si>
  <si>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</si>
  <si>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</si>
  <si>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</si>
  <si>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</si>
  <si>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</si>
  <si>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</si>
  <si>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</si>
  <si>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</si>
  <si>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</si>
  <si>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</si>
  <si>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</si>
  <si>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</si>
  <si>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</si>
  <si>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</si>
  <si>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</si>
  <si>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</si>
  <si>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</si>
  <si>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</si>
  <si>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</si>
  <si>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</si>
  <si>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</si>
  <si>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</si>
  <si>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</si>
  <si>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</si>
  <si>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</si>
  <si>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</si>
  <si>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</si>
  <si>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</si>
  <si>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</si>
  <si>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</si>
  <si>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</si>
  <si>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</si>
  <si>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</si>
  <si>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</si>
  <si>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</si>
  <si>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</si>
  <si>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</si>
  <si>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</si>
  <si>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</si>
  <si>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</si>
  <si>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</si>
  <si>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</si>
  <si>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</si>
  <si>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</si>
  <si>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</si>
  <si>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</si>
  <si>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</si>
  <si>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</si>
  <si>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</si>
  <si>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</si>
  <si>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</si>
  <si>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</si>
  <si>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</si>
  <si>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</si>
  <si>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</si>
  <si>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</si>
  <si>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</si>
  <si>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</si>
  <si>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</si>
  <si>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</si>
  <si>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</si>
  <si>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</si>
  <si>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</si>
  <si>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</si>
  <si>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</si>
  <si>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</si>
  <si>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</si>
  <si>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</si>
  <si>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</si>
  <si>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</si>
  <si>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</si>
  <si>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</si>
  <si>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</si>
  <si>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</si>
  <si>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</si>
  <si>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</si>
  <si>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</si>
  <si>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</si>
  <si>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</si>
  <si>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</si>
  <si>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</si>
  <si>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</si>
  <si>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</si>
  <si>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</si>
  <si>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</si>
  <si>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</si>
  <si>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</si>
  <si>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</si>
  <si>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</si>
  <si>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</si>
  <si>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</si>
  <si>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</si>
  <si>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</si>
  <si>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</si>
  <si>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</si>
  <si>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</si>
  <si>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</si>
  <si>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</si>
  <si>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</si>
  <si>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</si>
  <si>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</si>
  <si>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</si>
  <si>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</si>
  <si>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</si>
  <si>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</si>
  <si>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</si>
  <si>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</si>
  <si>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</si>
  <si>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</si>
  <si>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</si>
  <si>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</si>
  <si>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</si>
  <si>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</si>
  <si>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</si>
  <si>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</si>
  <si>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</si>
  <si>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</si>
  <si>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</si>
  <si>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</si>
  <si>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</si>
  <si>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</si>
  <si>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</si>
  <si>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</si>
  <si>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</si>
  <si>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</si>
  <si>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</si>
  <si>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</si>
  <si>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</si>
  <si>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</si>
  <si>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</si>
  <si>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</si>
  <si>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</si>
  <si>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</si>
  <si>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</si>
  <si>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</si>
  <si>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</si>
  <si>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</si>
  <si>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</si>
  <si>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</si>
  <si>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</si>
  <si>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</si>
  <si>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</si>
  <si>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</si>
  <si>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</si>
  <si>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</si>
  <si>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</si>
  <si>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</si>
  <si>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</si>
  <si>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</si>
  <si>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</si>
  <si>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</si>
  <si>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</si>
  <si>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</si>
  <si>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</si>
  <si>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</si>
  <si>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</si>
  <si>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</si>
  <si>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</si>
  <si>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</si>
  <si>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</si>
  <si>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</si>
  <si>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</si>
  <si>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</si>
  <si>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</si>
  <si>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</si>
  <si>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</si>
  <si>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</si>
  <si>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</si>
  <si>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</si>
  <si>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</si>
  <si>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</si>
  <si>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</si>
  <si>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</si>
  <si>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</si>
  <si>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</si>
  <si>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</si>
  <si>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</si>
  <si>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</si>
  <si>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</si>
  <si>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</si>
  <si>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</si>
  <si>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</si>
  <si>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</si>
  <si>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</si>
  <si>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</si>
  <si>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</si>
  <si>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</si>
  <si>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</si>
  <si>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</si>
  <si>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</si>
  <si>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</si>
  <si>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</si>
  <si>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</si>
  <si>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</si>
  <si>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</si>
  <si>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</si>
  <si>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</si>
  <si>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</si>
  <si>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</si>
  <si>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</si>
  <si>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</si>
  <si>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</si>
  <si>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</si>
  <si>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</si>
  <si>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</si>
  <si>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</si>
  <si>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</si>
  <si>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</si>
  <si>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</si>
  <si>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</si>
  <si>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</si>
  <si>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</si>
  <si>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</si>
  <si>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</si>
  <si>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</si>
  <si>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</si>
  <si>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</si>
  <si>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</si>
  <si>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</si>
  <si>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</si>
  <si>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</si>
  <si>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</si>
  <si>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</si>
  <si>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</si>
  <si>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</si>
  <si>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</si>
  <si>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</si>
  <si>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</si>
  <si>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</si>
  <si>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</si>
  <si>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</si>
  <si>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</si>
  <si>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</si>
  <si>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</si>
  <si>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</si>
  <si>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</si>
  <si>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</si>
  <si>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</si>
  <si>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</si>
  <si>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</si>
  <si>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</si>
  <si>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</si>
  <si>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</si>
  <si>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</si>
  <si>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</si>
  <si>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</si>
  <si>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</si>
  <si>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</si>
  <si>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</si>
  <si>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</si>
  <si>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</si>
  <si>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</si>
  <si>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</si>
  <si>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</si>
  <si>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</si>
  <si>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</si>
  <si>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</si>
  <si>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</si>
  <si>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</si>
  <si>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</si>
  <si>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</si>
  <si>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</si>
  <si>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</si>
  <si>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</si>
  <si>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</si>
  <si>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</si>
  <si>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</si>
  <si>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</si>
  <si>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</si>
  <si>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</si>
  <si>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</si>
  <si>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</si>
  <si>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</si>
  <si>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</si>
  <si>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</si>
  <si>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</si>
  <si>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</si>
  <si>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</si>
  <si>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</si>
  <si>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</si>
  <si>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</si>
  <si>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</si>
  <si>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</si>
  <si>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</si>
  <si>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</si>
  <si>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</si>
  <si>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</si>
  <si>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</si>
  <si>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</si>
  <si>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</si>
  <si>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</si>
  <si>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</si>
  <si>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</si>
  <si>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</si>
  <si>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</si>
  <si>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</si>
  <si>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</si>
  <si>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</si>
  <si>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</si>
  <si>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</si>
  <si>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</si>
  <si>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</si>
  <si>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</si>
  <si>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</si>
  <si>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</si>
  <si>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</si>
  <si>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</si>
  <si>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</si>
  <si>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</si>
  <si>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</si>
  <si>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</si>
  <si>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</si>
  <si>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</si>
  <si>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</si>
  <si>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</si>
  <si>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</si>
  <si>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</si>
  <si>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</si>
  <si>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</si>
  <si>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</si>
  <si>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</si>
  <si>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</si>
  <si>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</si>
  <si>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</si>
  <si>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</si>
  <si>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</si>
  <si>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</si>
  <si>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</si>
  <si>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</si>
  <si>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</si>
  <si>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</si>
  <si>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</si>
  <si>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</si>
  <si>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</si>
  <si>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</si>
  <si>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</si>
  <si>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</si>
  <si>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</si>
  <si>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</si>
  <si>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</si>
  <si>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</si>
  <si>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</si>
  <si>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</si>
  <si>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</si>
  <si>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</si>
  <si>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</si>
  <si>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</si>
  <si>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</si>
  <si>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</si>
  <si>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</si>
  <si>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</si>
  <si>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</si>
  <si>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</si>
  <si>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</si>
  <si>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</si>
  <si>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</si>
  <si>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</si>
  <si>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</si>
  <si>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</si>
  <si>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</si>
  <si>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</si>
  <si>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</si>
  <si>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</si>
  <si>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</si>
  <si>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</si>
  <si>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</si>
  <si>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</si>
  <si>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</si>
  <si>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</si>
  <si>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</si>
  <si>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</si>
  <si>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</si>
  <si>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</si>
  <si>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</si>
  <si>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</si>
  <si>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</si>
  <si>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</si>
  <si>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</si>
  <si>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</si>
  <si>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</si>
  <si>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</si>
  <si>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</si>
  <si>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</si>
  <si>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</si>
  <si>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</si>
  <si>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</si>
  <si>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</si>
  <si>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</si>
  <si>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</si>
  <si>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</si>
  <si>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</si>
  <si>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</si>
  <si>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</si>
  <si>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</si>
  <si>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</si>
  <si>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</si>
  <si>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</si>
  <si>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</si>
  <si>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</si>
  <si>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</si>
  <si>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</si>
  <si>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</si>
  <si>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</si>
  <si>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</si>
  <si>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</si>
  <si>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</si>
  <si>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</si>
  <si>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</si>
  <si>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</si>
  <si>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</si>
  <si>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</si>
  <si>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</si>
  <si>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</si>
  <si>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</si>
  <si>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</si>
  <si>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</si>
  <si>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</si>
  <si>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</si>
  <si>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</si>
  <si>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</si>
  <si>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</si>
  <si>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</si>
  <si>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</si>
  <si>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</si>
  <si>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</si>
  <si>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</si>
  <si>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</si>
  <si>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</si>
  <si>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</si>
  <si>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</si>
  <si>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</si>
  <si>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</si>
  <si>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</si>
  <si>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</si>
  <si>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</si>
  <si>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</si>
  <si>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</si>
  <si>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</si>
  <si>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</si>
  <si>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</si>
  <si>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</si>
  <si>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</si>
  <si>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</si>
  <si>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</si>
  <si>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</si>
  <si>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</si>
  <si>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</si>
  <si>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</si>
  <si>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</si>
  <si>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</si>
  <si>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</si>
  <si>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</si>
  <si>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</si>
  <si>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</si>
  <si>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</si>
  <si>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</si>
  <si>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</si>
  <si>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</si>
  <si>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</si>
  <si>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</si>
  <si>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</si>
  <si>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</si>
  <si>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</si>
  <si>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</si>
  <si>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</si>
  <si>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</si>
  <si>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</si>
  <si>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</si>
  <si>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</si>
  <si>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</si>
  <si>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</si>
  <si>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</si>
  <si>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</si>
  <si>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</si>
  <si>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</si>
  <si>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</si>
  <si>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</si>
  <si>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</si>
  <si>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</si>
  <si>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</si>
  <si>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</si>
  <si>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</si>
  <si>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</si>
  <si>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</si>
  <si>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</si>
  <si>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</si>
  <si>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</si>
  <si>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</si>
  <si>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</si>
  <si>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</si>
  <si>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</si>
  <si>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</si>
  <si>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</si>
  <si>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</si>
  <si>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</si>
  <si>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</si>
  <si>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</si>
  <si>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</si>
  <si>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</si>
  <si>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</si>
  <si>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</si>
  <si>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</si>
  <si>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</si>
  <si>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</si>
  <si>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</si>
  <si>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</si>
  <si>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</si>
  <si>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</si>
  <si>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</si>
  <si>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</si>
  <si>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</si>
  <si>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</si>
  <si>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</si>
  <si>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</si>
  <si>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</si>
  <si>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</si>
  <si>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</si>
  <si>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</si>
  <si>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</si>
  <si>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</si>
  <si>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</si>
  <si>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</si>
  <si>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</si>
  <si>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</si>
  <si>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</si>
  <si>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</si>
  <si>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</si>
  <si>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</si>
  <si>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</si>
  <si>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</si>
  <si>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</si>
  <si>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</si>
  <si>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</si>
  <si>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</si>
  <si>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</si>
  <si>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</si>
  <si>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</si>
  <si>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</si>
  <si>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</si>
  <si>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</si>
  <si>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</si>
  <si>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</si>
  <si>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</si>
  <si>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</si>
  <si>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</si>
  <si>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</si>
  <si>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</si>
  <si>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</si>
  <si>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</si>
  <si>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</si>
  <si>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</si>
  <si>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</si>
  <si>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</si>
  <si>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</si>
  <si>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</si>
  <si>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</si>
  <si>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</si>
  <si>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</si>
  <si>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</si>
  <si>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</si>
  <si>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</si>
  <si>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</si>
  <si>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</si>
  <si>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</si>
  <si>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</si>
  <si>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</si>
  <si>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</si>
  <si>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</si>
  <si>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</si>
  <si>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</si>
  <si>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</si>
  <si>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</si>
  <si>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</si>
  <si>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</si>
  <si>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</si>
  <si>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</si>
  <si>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</si>
  <si>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</si>
  <si>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</si>
  <si>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</si>
  <si>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</si>
  <si>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</si>
  <si>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</si>
  <si>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</si>
  <si>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</si>
  <si>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</si>
  <si>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</si>
  <si>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</si>
  <si>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</si>
  <si>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</si>
  <si>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</si>
  <si>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</si>
  <si>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</si>
  <si>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</si>
  <si>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</si>
  <si>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</si>
  <si>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</si>
  <si>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</si>
  <si>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</si>
  <si>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</si>
  <si>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</si>
  <si>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</si>
  <si>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</si>
  <si>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</si>
  <si>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</si>
  <si>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</si>
  <si>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</si>
  <si>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</si>
  <si>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</si>
  <si>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</si>
  <si>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</si>
  <si>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</si>
  <si>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</si>
  <si>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</si>
  <si>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</si>
  <si>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</si>
  <si>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</si>
  <si>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</si>
  <si>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</si>
  <si>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</si>
  <si>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</si>
  <si>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</si>
  <si>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</si>
  <si>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</si>
  <si>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</si>
  <si>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</si>
  <si>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</si>
  <si>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</si>
  <si>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</si>
  <si>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</si>
  <si>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</si>
  <si>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</si>
  <si>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</si>
  <si>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</si>
  <si>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</si>
  <si>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</si>
  <si>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</si>
  <si>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</si>
  <si>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</si>
  <si>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</si>
  <si>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</si>
  <si>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</si>
  <si>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</si>
  <si>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</si>
  <si>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</si>
  <si>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</si>
  <si>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</si>
  <si>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</si>
  <si>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</si>
  <si>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</si>
  <si>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</si>
  <si>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</si>
  <si>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</si>
  <si>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</si>
  <si>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</si>
  <si>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</si>
  <si>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</si>
  <si>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</si>
  <si>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</si>
  <si>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</si>
  <si>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</si>
  <si>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</si>
  <si>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</si>
  <si>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</si>
  <si>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</si>
  <si>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</si>
  <si>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</si>
  <si>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</si>
  <si>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</si>
  <si>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</si>
  <si>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</si>
  <si>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</si>
  <si>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</si>
  <si>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</si>
  <si>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</si>
  <si>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</si>
  <si>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</si>
  <si>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</si>
  <si>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</si>
  <si>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</si>
  <si>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</si>
  <si>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</si>
  <si>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</si>
  <si>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</si>
  <si>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</si>
  <si>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</si>
  <si>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</si>
  <si>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</si>
  <si>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</si>
  <si>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</si>
  <si>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</si>
  <si>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</si>
  <si>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</si>
  <si>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</si>
  <si>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</si>
  <si>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</si>
  <si>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</si>
  <si>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</si>
  <si>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</si>
  <si>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</si>
  <si>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</si>
  <si>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</si>
  <si>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</si>
  <si>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</si>
  <si>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</si>
  <si>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</si>
  <si>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</si>
  <si>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</si>
  <si>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</si>
  <si>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</si>
  <si>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</si>
  <si>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</si>
  <si>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</si>
  <si>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</si>
  <si>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</si>
  <si>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</si>
  <si>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</si>
  <si>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</si>
  <si>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</si>
  <si>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</si>
  <si>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</si>
  <si>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</si>
  <si>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</si>
  <si>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</si>
  <si>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</si>
  <si>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</si>
  <si>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</si>
  <si>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</si>
  <si>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</si>
  <si>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</si>
  <si>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</si>
  <si>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</si>
  <si>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</si>
  <si>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</si>
  <si>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</si>
  <si>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</si>
  <si>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</si>
  <si>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</si>
  <si>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</si>
  <si>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</si>
  <si>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</si>
  <si>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</si>
  <si>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</si>
  <si>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</si>
  <si>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</si>
  <si>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</si>
  <si>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</si>
  <si>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</si>
  <si>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</si>
  <si>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</si>
  <si>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</si>
  <si>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</si>
  <si>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</si>
  <si>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</si>
  <si>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</si>
  <si>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</si>
  <si>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</si>
  <si>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</si>
  <si>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</si>
  <si>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</si>
  <si>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</si>
  <si>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</si>
  <si>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</si>
  <si>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</si>
  <si>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</si>
  <si>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</si>
  <si>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</si>
  <si>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</si>
  <si>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</si>
  <si>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</si>
  <si>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</si>
  <si>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</si>
  <si>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</si>
  <si>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</si>
  <si>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</si>
  <si>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</si>
  <si>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</si>
  <si>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</si>
  <si>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</si>
  <si>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</si>
  <si>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</si>
  <si>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</si>
  <si>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</si>
  <si>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</si>
  <si>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</si>
  <si>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</si>
  <si>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</si>
  <si>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</si>
  <si>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</si>
  <si>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</si>
  <si>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</si>
  <si>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</si>
  <si>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</si>
  <si>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</si>
  <si>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</si>
  <si>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</si>
  <si>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</si>
  <si>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</si>
  <si>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</si>
  <si>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</si>
  <si>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</si>
  <si>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</si>
  <si>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</si>
  <si>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</si>
  <si>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</si>
  <si>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</si>
  <si>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</si>
  <si>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</si>
  <si>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</si>
  <si>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</si>
  <si>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</si>
  <si>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</si>
  <si>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</si>
  <si>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</si>
  <si>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</si>
  <si>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</si>
  <si>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</si>
  <si>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</si>
  <si>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</si>
  <si>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</si>
  <si>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</si>
  <si>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</si>
  <si>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</si>
  <si>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</si>
  <si>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</si>
  <si>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</si>
  <si>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</si>
  <si>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</si>
  <si>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</si>
  <si>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</si>
  <si>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</si>
  <si>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</si>
  <si>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</si>
  <si>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</si>
  <si>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</si>
  <si>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</si>
  <si>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</si>
  <si>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</si>
  <si>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</si>
  <si>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</si>
  <si>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</si>
  <si>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</si>
  <si>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</si>
  <si>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</si>
  <si>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</si>
  <si>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</si>
  <si>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</si>
  <si>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</si>
  <si>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</si>
  <si>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</si>
  <si>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</si>
  <si>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</si>
  <si>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</si>
  <si>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</si>
  <si>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</si>
  <si>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</si>
  <si>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</si>
  <si>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</si>
  <si>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</si>
  <si>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</si>
  <si>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</si>
  <si>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</si>
  <si>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</si>
  <si>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</si>
  <si>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</si>
  <si>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</si>
  <si>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</si>
  <si>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</si>
  <si>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</si>
  <si>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</si>
  <si>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</si>
  <si>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</si>
  <si>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</si>
  <si>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</si>
  <si>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</si>
  <si>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</si>
  <si>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</si>
  <si>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</si>
  <si>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</si>
  <si>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</si>
  <si>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</si>
  <si>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</si>
  <si>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</si>
  <si>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</si>
  <si>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</si>
  <si>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</si>
  <si>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</si>
  <si>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</si>
  <si>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</si>
  <si>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</si>
  <si>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</si>
  <si>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</si>
  <si>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</si>
  <si>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</si>
  <si>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</si>
  <si>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</si>
  <si>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</si>
  <si>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</si>
  <si>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</si>
  <si>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</si>
  <si>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</si>
  <si>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</si>
  <si>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</si>
  <si>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</si>
  <si>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</si>
  <si>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</si>
  <si>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</si>
  <si>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</si>
  <si>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</si>
  <si>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</si>
  <si>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</si>
  <si>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</si>
  <si>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</si>
  <si>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</si>
  <si>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</si>
  <si>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</si>
  <si>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</si>
  <si>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</si>
  <si>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</si>
  <si>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</si>
  <si>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</si>
  <si>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</si>
  <si>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</si>
  <si>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</si>
  <si>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</si>
  <si>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</si>
  <si>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</si>
  <si>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</si>
  <si>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</si>
  <si>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</si>
  <si>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</si>
  <si>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</si>
  <si>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</si>
  <si>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</si>
  <si>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</si>
  <si>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</si>
  <si>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</si>
  <si>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</si>
  <si>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</si>
  <si>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</si>
  <si>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</si>
  <si>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</si>
  <si>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</si>
  <si>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</si>
  <si>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</si>
  <si>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</si>
  <si>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</si>
  <si>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</si>
  <si>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</si>
  <si>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</si>
  <si>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</si>
  <si>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</si>
  <si>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</si>
  <si>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</si>
  <si>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</si>
  <si>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</si>
  <si>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</si>
  <si>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</si>
  <si>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</si>
  <si>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</si>
  <si>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</si>
  <si>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</si>
  <si>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</si>
  <si>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</si>
  <si>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</si>
  <si>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</si>
  <si>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</si>
  <si>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</si>
  <si>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</si>
  <si>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</si>
  <si>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</si>
  <si>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</si>
  <si>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</si>
  <si>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</si>
  <si>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</si>
  <si>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</si>
  <si>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</si>
  <si>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</si>
  <si>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</si>
  <si>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</si>
  <si>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</si>
  <si>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</si>
  <si>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</si>
  <si>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</si>
  <si>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</si>
  <si>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</si>
  <si>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</si>
  <si>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</si>
  <si>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</si>
  <si>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</si>
  <si>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</si>
  <si>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</si>
  <si>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</si>
  <si>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</si>
  <si>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</si>
  <si>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</si>
  <si>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</si>
  <si>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</si>
  <si>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</si>
  <si>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</si>
  <si>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</si>
  <si>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</si>
  <si>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</si>
  <si>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</si>
  <si>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</si>
  <si>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</si>
  <si>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</si>
  <si>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</si>
  <si>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</si>
  <si>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</si>
  <si>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</si>
  <si>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</si>
  <si>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</si>
  <si>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</si>
  <si>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</si>
  <si>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</si>
  <si>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</si>
  <si>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</si>
  <si>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</si>
  <si>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</si>
  <si>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</si>
  <si>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</si>
  <si>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</si>
  <si>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</si>
  <si>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</si>
  <si>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</si>
  <si>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</si>
  <si>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</si>
  <si>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</si>
  <si>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</si>
  <si>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</si>
  <si>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</si>
  <si>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</si>
  <si>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</si>
  <si>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</si>
  <si>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</si>
  <si>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</si>
  <si>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</si>
  <si>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</si>
  <si>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</si>
  <si>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</si>
  <si>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</si>
  <si>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</si>
  <si>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</si>
  <si>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</si>
  <si>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</si>
  <si>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</si>
  <si>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</si>
  <si>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</si>
  <si>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</si>
  <si>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</si>
  <si>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</si>
  <si>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</si>
  <si>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</si>
  <si>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</si>
  <si>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</si>
  <si>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</si>
  <si>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</si>
  <si>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</si>
  <si>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</si>
  <si>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</si>
  <si>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</si>
  <si>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</si>
  <si>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</si>
  <si>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</si>
  <si>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</si>
  <si>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</si>
  <si>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</si>
  <si>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</si>
  <si>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</si>
  <si>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</si>
  <si>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</si>
  <si>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</si>
  <si>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</si>
  <si>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</si>
  <si>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</si>
  <si>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</si>
  <si>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</si>
  <si>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</si>
  <si>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</si>
  <si>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</si>
  <si>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</si>
  <si>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</si>
  <si>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</si>
  <si>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</si>
  <si>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</si>
  <si>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</si>
  <si>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</si>
  <si>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</si>
  <si>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</si>
  <si>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</si>
  <si>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</si>
  <si>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</si>
  <si>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</si>
  <si>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</si>
  <si>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</si>
  <si>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</si>
  <si>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</si>
  <si>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</si>
  <si>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</si>
  <si>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</si>
  <si>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</si>
  <si>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</si>
  <si>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</si>
  <si>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</si>
  <si>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</si>
  <si>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</si>
  <si>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</si>
  <si>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</si>
  <si>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</si>
  <si>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</si>
  <si>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</si>
  <si>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</si>
  <si>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</si>
  <si>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</si>
  <si>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</si>
  <si>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</si>
  <si>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</si>
  <si>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</si>
  <si>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</si>
  <si>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</si>
  <si>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</si>
  <si>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</si>
  <si>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</si>
  <si>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</si>
  <si>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</si>
  <si>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</si>
  <si>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</si>
  <si>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</si>
  <si>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</si>
  <si>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</si>
  <si>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</si>
  <si>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</si>
  <si>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</si>
  <si>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</si>
  <si>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</si>
  <si>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</si>
  <si>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</si>
  <si>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</si>
  <si>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</si>
  <si>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</si>
  <si>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</si>
  <si>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</si>
  <si>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</si>
  <si>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</si>
  <si>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</si>
  <si>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</si>
  <si>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</si>
  <si>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</si>
  <si>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</si>
  <si>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</si>
  <si>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</si>
  <si>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</si>
  <si>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</si>
  <si>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</si>
  <si>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</si>
  <si>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</si>
  <si>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</si>
  <si>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</si>
  <si>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</si>
  <si>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</si>
  <si>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</si>
  <si>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</si>
  <si>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</si>
  <si>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</si>
  <si>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</si>
  <si>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</si>
  <si>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</si>
  <si>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</si>
  <si>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</si>
  <si>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</si>
  <si>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</si>
  <si>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</si>
  <si>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</si>
  <si>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</si>
  <si>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</si>
  <si>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</si>
  <si>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</si>
  <si>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</si>
  <si>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</si>
  <si>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</si>
  <si>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</si>
  <si>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</si>
  <si>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</si>
  <si>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</si>
  <si>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</si>
  <si>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</si>
  <si>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</si>
  <si>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</si>
  <si>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</si>
  <si>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</si>
  <si>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</si>
  <si>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</si>
  <si>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</si>
  <si>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</si>
  <si>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</si>
  <si>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</si>
  <si>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</si>
  <si>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</si>
  <si>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</si>
  <si>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</si>
  <si>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</si>
  <si>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</si>
  <si>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</si>
  <si>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</si>
  <si>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</si>
  <si>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</si>
  <si>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</si>
  <si>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</si>
  <si>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</si>
  <si>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</si>
  <si>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</si>
  <si>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</si>
  <si>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</si>
  <si>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</si>
  <si>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</si>
  <si>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</si>
  <si>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</si>
  <si>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</si>
  <si>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</si>
  <si>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</si>
  <si>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</si>
  <si>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</si>
  <si>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</si>
  <si>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</si>
  <si>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</si>
  <si>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</si>
  <si>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</si>
  <si>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</si>
  <si>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</si>
  <si>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</si>
  <si>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</si>
  <si>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</si>
  <si>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</si>
  <si>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</si>
  <si>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</si>
  <si>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</si>
  <si>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</si>
  <si>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</si>
  <si>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</si>
  <si>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</si>
  <si>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</si>
  <si>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</si>
  <si>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</si>
  <si>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</si>
  <si>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</si>
  <si>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</si>
  <si>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</si>
  <si>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</si>
  <si>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</si>
  <si>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</si>
  <si>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</si>
  <si>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</si>
  <si>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</si>
  <si>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</si>
  <si>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</si>
  <si>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</si>
  <si>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</si>
  <si>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</si>
  <si>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</si>
  <si>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</si>
  <si>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</si>
  <si>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</si>
  <si>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</si>
  <si>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</si>
  <si>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</si>
  <si>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</si>
  <si>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</si>
  <si>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</si>
  <si>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</si>
  <si>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</si>
  <si>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</si>
  <si>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</si>
  <si>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</si>
  <si>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</si>
  <si>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</si>
  <si>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</si>
  <si>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</si>
  <si>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</si>
  <si>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</si>
  <si>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</si>
  <si>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</si>
  <si>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</si>
  <si>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</si>
  <si>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</si>
  <si>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</si>
  <si>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</si>
  <si>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</si>
  <si>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</si>
  <si>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</si>
  <si>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</si>
  <si>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</si>
  <si>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</si>
  <si>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</si>
  <si>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</si>
  <si>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</si>
  <si>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</si>
  <si>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</si>
  <si>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</si>
  <si>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</si>
  <si>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</si>
  <si>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</si>
  <si>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</si>
  <si>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</si>
  <si>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</si>
  <si>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</si>
  <si>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</si>
  <si>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</si>
  <si>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</si>
  <si>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</si>
  <si>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</si>
  <si>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</si>
  <si>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</si>
  <si>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</si>
  <si>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</si>
  <si>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</si>
  <si>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</si>
  <si>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</si>
  <si>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</si>
  <si>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</si>
  <si>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</si>
  <si>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</si>
  <si>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</si>
  <si>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</si>
  <si>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</si>
  <si>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</si>
  <si>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</si>
  <si>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</si>
  <si>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</si>
  <si>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</si>
  <si>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</si>
  <si>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</si>
  <si>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</si>
  <si>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</si>
  <si>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</si>
  <si>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</si>
  <si>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</si>
  <si>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</si>
  <si>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</si>
  <si>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</si>
  <si>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</si>
  <si>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</si>
  <si>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</si>
  <si>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</si>
  <si>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</si>
  <si>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</si>
  <si>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</si>
  <si>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</si>
  <si>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</si>
  <si>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</si>
  <si>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</si>
  <si>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</si>
  <si>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</si>
  <si>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</si>
  <si>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</si>
  <si>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</si>
  <si>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</si>
  <si>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</si>
  <si>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</si>
  <si>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</si>
  <si>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</si>
  <si>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</si>
  <si>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</si>
  <si>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</si>
  <si>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</si>
  <si>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</si>
  <si>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</si>
  <si>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</si>
  <si>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</si>
  <si>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</si>
  <si>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</si>
  <si>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</si>
  <si>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</si>
  <si>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</si>
  <si>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</si>
  <si>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</si>
  <si>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</si>
  <si>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</si>
  <si>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</si>
  <si>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</si>
  <si>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</si>
  <si>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</si>
  <si>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</si>
  <si>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</si>
  <si>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</si>
  <si>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</si>
  <si>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</si>
  <si>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</si>
  <si>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</si>
  <si>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</si>
  <si>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</si>
  <si>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</si>
  <si>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</si>
  <si>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</si>
  <si>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</si>
  <si>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</si>
  <si>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</si>
  <si>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</si>
  <si>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</si>
  <si>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</si>
  <si>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</si>
  <si>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</si>
  <si>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</si>
  <si>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</si>
  <si>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</si>
  <si>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</si>
  <si>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</si>
  <si>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</si>
  <si>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</si>
  <si>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</si>
  <si>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</si>
  <si>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</si>
  <si>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</si>
  <si>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</si>
  <si>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</si>
  <si>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</si>
  <si>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</si>
  <si>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</si>
  <si>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</si>
  <si>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</si>
  <si>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</si>
  <si>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</si>
  <si>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</si>
  <si>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</si>
  <si>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</si>
  <si>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</si>
  <si>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</si>
  <si>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</si>
  <si>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</si>
  <si>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</si>
  <si>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</si>
  <si>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</si>
  <si>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</si>
  <si>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</si>
  <si>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</si>
  <si>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</si>
  <si>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</si>
  <si>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</si>
  <si>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</si>
  <si>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</si>
  <si>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</si>
  <si>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</si>
  <si>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</si>
  <si>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</si>
  <si>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</si>
  <si>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</si>
  <si>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</si>
  <si>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</si>
  <si>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</si>
  <si>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</si>
  <si>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</si>
  <si>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</si>
  <si>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</si>
  <si>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</si>
  <si>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</si>
  <si>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</si>
  <si>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</si>
  <si>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</si>
  <si>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</si>
  <si>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</si>
  <si>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</si>
  <si>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</si>
  <si>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</si>
  <si>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</si>
  <si>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</si>
  <si>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</si>
  <si>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</si>
  <si>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</si>
  <si>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</si>
  <si>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</si>
  <si>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</si>
  <si>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</si>
  <si>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</si>
  <si>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</si>
  <si>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</si>
  <si>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</si>
  <si>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</si>
  <si>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</si>
  <si>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</si>
  <si>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</si>
  <si>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</si>
  <si>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</si>
  <si>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</si>
  <si>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</si>
  <si>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</si>
  <si>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</si>
  <si>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</si>
  <si>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</si>
  <si>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</si>
  <si>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</si>
  <si>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</si>
  <si>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</si>
  <si>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</si>
  <si>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</si>
  <si>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</si>
  <si>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</si>
  <si>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</si>
  <si>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</si>
  <si>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</si>
  <si>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</si>
  <si>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</si>
  <si>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</si>
  <si>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</si>
  <si>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</si>
  <si>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</si>
  <si>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</si>
  <si>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</si>
  <si>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</si>
  <si>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</si>
  <si>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</si>
  <si>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</si>
  <si>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</si>
  <si>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</si>
  <si>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</si>
  <si>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</si>
  <si>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</si>
  <si>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</si>
  <si>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</si>
  <si>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</si>
  <si>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</si>
  <si>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</si>
  <si>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</si>
  <si>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</si>
  <si>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</si>
  <si>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</si>
  <si>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</si>
  <si>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</si>
  <si>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</si>
  <si>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</si>
  <si>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</si>
  <si>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</si>
  <si>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</si>
  <si>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</si>
  <si>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</si>
  <si>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</si>
  <si>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</si>
  <si>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</si>
  <si>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</si>
  <si>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</si>
  <si>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</si>
  <si>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</si>
  <si>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</si>
  <si>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</si>
  <si>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</si>
  <si>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</si>
  <si>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</si>
  <si>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</si>
  <si>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</si>
  <si>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</si>
  <si>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</si>
  <si>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</si>
  <si>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</si>
  <si>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</si>
  <si>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</si>
  <si>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</si>
  <si>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</si>
  <si>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</si>
  <si>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</si>
  <si>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</si>
  <si>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</si>
  <si>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</si>
  <si>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</si>
  <si>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</si>
  <si>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</si>
  <si>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</si>
  <si>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</si>
  <si>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</si>
  <si>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</si>
  <si>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</si>
  <si>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</si>
  <si>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</si>
  <si>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</si>
  <si>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</si>
  <si>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</si>
  <si>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</si>
  <si>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</si>
  <si>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</si>
  <si>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</si>
  <si>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</si>
  <si>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</si>
  <si>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</si>
  <si>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</si>
  <si>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</si>
  <si>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</si>
  <si>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</si>
  <si>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</si>
  <si>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</si>
  <si>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</si>
  <si>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</si>
  <si>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</si>
  <si>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</si>
  <si>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</si>
  <si>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</si>
  <si>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</si>
  <si>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</si>
  <si>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</si>
  <si>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</si>
  <si>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</si>
  <si>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</si>
  <si>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</si>
  <si>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</si>
  <si>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</si>
  <si>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</si>
  <si>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</si>
  <si>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</si>
  <si>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</si>
  <si>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</si>
  <si>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</si>
  <si>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</si>
  <si>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</si>
  <si>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</si>
  <si>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</si>
  <si>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</si>
  <si>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</si>
  <si>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</si>
  <si>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</si>
  <si>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</si>
  <si>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</si>
  <si>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</si>
  <si>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</si>
  <si>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</si>
  <si>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</si>
  <si>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</si>
  <si>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</si>
  <si>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</si>
  <si>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</si>
  <si>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</si>
  <si>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</si>
  <si>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</si>
  <si>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</si>
  <si>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</si>
  <si>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</si>
  <si>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</si>
  <si>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</si>
  <si>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</si>
  <si>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</si>
  <si>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</si>
  <si>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</si>
  <si>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</si>
  <si>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</si>
  <si>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</si>
  <si>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</si>
  <si>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</si>
  <si>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</si>
  <si>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</si>
  <si>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</si>
  <si>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</si>
  <si>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</si>
  <si>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</si>
  <si>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</si>
  <si>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</si>
  <si>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</si>
  <si>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</si>
  <si>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</si>
  <si>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</si>
  <si>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</si>
  <si>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</si>
  <si>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</si>
  <si>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</si>
  <si>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</si>
  <si>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</si>
  <si>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</si>
  <si>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</si>
  <si>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</si>
  <si>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</si>
  <si>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</si>
  <si>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</si>
  <si>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</si>
  <si>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</si>
  <si>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</si>
  <si>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</si>
  <si>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</si>
  <si>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</si>
  <si>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</si>
  <si>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</si>
  <si>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</si>
  <si>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</si>
  <si>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</si>
  <si>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</si>
  <si>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</si>
  <si>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</si>
  <si>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</si>
  <si>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</si>
  <si>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</si>
  <si>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</si>
  <si>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</si>
  <si>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</si>
  <si>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</si>
  <si>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</si>
  <si>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</si>
  <si>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</si>
  <si>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</si>
  <si>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</si>
  <si>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</si>
  <si>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</si>
  <si>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</si>
  <si>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</si>
  <si>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</si>
  <si>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</si>
  <si>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</si>
  <si>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</si>
  <si>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</si>
  <si>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</si>
  <si>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</si>
  <si>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</si>
  <si>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</si>
  <si>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</si>
  <si>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</si>
  <si>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</si>
  <si>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</si>
  <si>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</si>
  <si>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</si>
  <si>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</si>
  <si>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</si>
  <si>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</si>
  <si>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</si>
  <si>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</si>
  <si>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</si>
  <si>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</si>
  <si>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</si>
  <si>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</si>
  <si>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</si>
  <si>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</si>
  <si>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</si>
  <si>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</si>
  <si>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</si>
  <si>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</si>
  <si>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</si>
  <si>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</si>
  <si>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</si>
  <si>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</si>
  <si>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</si>
  <si>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</si>
  <si>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</si>
  <si>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</si>
  <si>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</si>
  <si>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</si>
  <si>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</si>
  <si>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</si>
  <si>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</si>
  <si>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</si>
  <si>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</si>
  <si>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</si>
  <si>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</si>
  <si>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</si>
  <si>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</si>
  <si>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</si>
  <si>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</si>
  <si>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</si>
  <si>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</si>
  <si>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</si>
  <si>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</si>
  <si>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</si>
  <si>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</si>
  <si>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</si>
  <si>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</si>
  <si>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</si>
  <si>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</si>
  <si>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</si>
  <si>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</si>
  <si>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</si>
  <si>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</si>
  <si>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</si>
  <si>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</si>
  <si>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</si>
  <si>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</si>
  <si>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</si>
  <si>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</si>
  <si>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</si>
  <si>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</si>
  <si>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</si>
  <si>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</si>
  <si>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</si>
  <si>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</si>
  <si>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</si>
  <si>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</si>
  <si>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</si>
  <si>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</si>
  <si>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</si>
  <si>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</si>
  <si>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</si>
  <si>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</si>
  <si>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</si>
  <si>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</si>
  <si>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</si>
  <si>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</si>
  <si>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</si>
  <si>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</si>
  <si>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</si>
  <si>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</si>
  <si>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</si>
  <si>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</si>
  <si>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</si>
  <si>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</si>
  <si>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</si>
  <si>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</si>
  <si>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</si>
  <si>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</si>
  <si>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</si>
  <si>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</si>
  <si>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</si>
  <si>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</si>
  <si>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</si>
  <si>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</si>
  <si>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</si>
  <si>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</si>
  <si>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</si>
  <si>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</si>
  <si>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</si>
  <si>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</si>
  <si>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</si>
  <si>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</si>
  <si>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</si>
  <si>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</si>
  <si>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</si>
  <si>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</si>
  <si>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</si>
  <si>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</si>
  <si>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</si>
  <si>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</si>
  <si>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</si>
  <si>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</si>
  <si>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</si>
  <si>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</si>
  <si>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</si>
  <si>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</si>
  <si>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</si>
  <si>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</si>
  <si>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</si>
  <si>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</si>
  <si>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</si>
  <si>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</si>
  <si>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</si>
  <si>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</si>
  <si>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</si>
  <si>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</si>
  <si>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</si>
  <si>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</si>
  <si>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</si>
  <si>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</si>
  <si>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</si>
  <si>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</si>
  <si>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</si>
  <si>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</si>
  <si>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</si>
  <si>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</si>
  <si>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</si>
  <si>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</si>
  <si>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</si>
  <si>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</si>
  <si>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</si>
  <si>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</si>
  <si>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</si>
  <si>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</si>
  <si>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</si>
  <si>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</si>
  <si>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</si>
  <si>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</si>
  <si>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</si>
  <si>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</si>
  <si>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</si>
  <si>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</si>
  <si>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</si>
  <si>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</si>
  <si>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</si>
  <si>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</si>
  <si>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</si>
  <si>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</si>
  <si>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</si>
  <si>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</si>
  <si>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</si>
  <si>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</si>
  <si>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</si>
  <si>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</si>
  <si>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</si>
  <si>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</si>
  <si>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</si>
  <si>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</si>
  <si>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</si>
  <si>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</si>
  <si>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</si>
  <si>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</si>
  <si>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</si>
  <si>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</si>
  <si>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</si>
  <si>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</si>
  <si>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</si>
  <si>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</si>
  <si>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</si>
  <si>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</si>
  <si>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</si>
  <si>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</si>
  <si>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</si>
  <si>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</si>
  <si>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</si>
  <si>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</si>
  <si>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</si>
  <si>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</si>
  <si>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</si>
  <si>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</si>
  <si>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</si>
  <si>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</si>
  <si>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</si>
  <si>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</si>
  <si>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</si>
  <si>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</si>
  <si>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</si>
  <si>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</si>
  <si>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</si>
  <si>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</si>
  <si>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</si>
  <si>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</si>
  <si>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</si>
  <si>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</si>
  <si>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</si>
  <si>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</si>
  <si>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</si>
  <si>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</si>
  <si>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</si>
  <si>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</si>
  <si>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</si>
  <si>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</si>
  <si>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</si>
  <si>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</si>
  <si>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</si>
  <si>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</si>
  <si>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</si>
  <si>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</si>
  <si>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</si>
  <si>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</si>
  <si>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</si>
  <si>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</si>
  <si>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</si>
  <si>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</si>
  <si>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</si>
  <si>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</si>
  <si>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</si>
  <si>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</si>
  <si>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</si>
  <si>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</si>
  <si>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</si>
  <si>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</si>
  <si>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</si>
  <si>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</si>
  <si>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</si>
  <si>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</si>
  <si>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</si>
  <si>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</si>
  <si>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</si>
  <si>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</si>
  <si>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</si>
  <si>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</si>
  <si>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</si>
  <si>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</si>
  <si>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</si>
  <si>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</si>
  <si>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</si>
  <si>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</si>
  <si>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</si>
  <si>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</si>
  <si>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</si>
  <si>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</si>
  <si>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</si>
  <si>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</si>
  <si>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</si>
  <si>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</si>
  <si>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</si>
  <si>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</si>
  <si>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</si>
  <si>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</si>
  <si>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</si>
  <si>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</si>
  <si>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</si>
  <si>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</si>
  <si>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</si>
  <si>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</si>
  <si>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</si>
  <si>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</si>
  <si>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</si>
  <si>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</si>
  <si>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</si>
  <si>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</si>
  <si>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</si>
  <si>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</si>
  <si>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</si>
  <si>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</si>
  <si>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</si>
  <si>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</si>
  <si>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</si>
  <si>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</si>
  <si>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</si>
  <si>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</si>
  <si>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</si>
  <si>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</si>
  <si>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</si>
  <si>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</si>
  <si>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</si>
  <si>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</si>
  <si>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</si>
  <si>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</si>
  <si>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</si>
  <si>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</si>
  <si>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</si>
  <si>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</si>
  <si>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</si>
  <si>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</si>
  <si>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</si>
  <si>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</si>
  <si>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</si>
  <si>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</si>
  <si>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</si>
  <si>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</si>
  <si>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</si>
  <si>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</si>
  <si>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</si>
  <si>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</si>
  <si>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</si>
  <si>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</si>
  <si>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</si>
  <si>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</si>
  <si>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</si>
  <si>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</si>
  <si>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</si>
  <si>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</si>
  <si>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</si>
  <si>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</si>
  <si>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</si>
  <si>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</si>
  <si>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</si>
  <si>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</si>
  <si>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</si>
  <si>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</si>
  <si>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</si>
  <si>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</si>
  <si>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</si>
  <si>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</si>
  <si>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</si>
  <si>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</si>
  <si>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</si>
  <si>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</si>
  <si>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</si>
  <si>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</si>
  <si>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</si>
  <si>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</si>
  <si>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</si>
  <si>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</si>
  <si>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</si>
  <si>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</si>
  <si>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</si>
  <si>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</si>
  <si>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</si>
  <si>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</si>
  <si>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</si>
  <si>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</si>
  <si>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</si>
  <si>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</si>
  <si>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</si>
  <si>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</si>
  <si>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</si>
  <si>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</si>
  <si>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</si>
  <si>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</si>
  <si>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</si>
  <si>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</si>
  <si>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</si>
  <si>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</si>
  <si>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</si>
  <si>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</si>
  <si>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</si>
  <si>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</si>
  <si>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</si>
  <si>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</si>
  <si>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</si>
  <si>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</si>
  <si>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</si>
  <si>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</si>
  <si>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</si>
  <si>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</si>
  <si>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</si>
  <si>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</si>
  <si>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</si>
  <si>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</si>
  <si>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</si>
  <si>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</si>
  <si>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</si>
  <si>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</si>
  <si>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</si>
  <si>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</si>
  <si>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</si>
  <si>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</si>
  <si>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</si>
  <si>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</si>
  <si>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</si>
  <si>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</si>
  <si>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</si>
  <si>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</si>
  <si>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</si>
  <si>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</si>
  <si>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</si>
  <si>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</si>
  <si>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</si>
  <si>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</si>
  <si>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</si>
  <si>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</si>
  <si>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</si>
  <si>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</si>
  <si>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</si>
  <si>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</si>
  <si>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</si>
  <si>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</si>
  <si>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</si>
  <si>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</si>
  <si>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</si>
  <si>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</si>
  <si>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</si>
  <si>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</si>
  <si>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</si>
  <si>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</si>
  <si>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</si>
  <si>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</si>
  <si>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</si>
  <si>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</si>
  <si>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</si>
  <si>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</si>
  <si>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</si>
  <si>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</si>
  <si>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</si>
  <si>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</si>
  <si>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</si>
  <si>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</si>
  <si>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</si>
  <si>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</si>
  <si>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</si>
  <si>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</si>
  <si>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</si>
  <si>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</si>
  <si>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</si>
  <si>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</si>
  <si>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</si>
  <si>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</si>
  <si>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</si>
  <si>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</si>
  <si>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</si>
  <si>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</si>
  <si>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</si>
  <si>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</si>
  <si>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</si>
  <si>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</si>
  <si>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</si>
  <si>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</si>
  <si>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</si>
  <si>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</si>
  <si>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</si>
  <si>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</si>
  <si>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</si>
  <si>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</si>
  <si>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</si>
  <si>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</si>
  <si>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</si>
  <si>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</si>
  <si>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</si>
  <si>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</si>
  <si>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</si>
  <si>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</si>
  <si>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</si>
  <si>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</si>
  <si>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</si>
  <si>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</si>
  <si>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</si>
  <si>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</si>
  <si>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</si>
  <si>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</si>
  <si>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</si>
  <si>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</si>
  <si>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</si>
  <si>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</si>
  <si>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</si>
  <si>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</si>
  <si>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</si>
  <si>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</si>
  <si>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</si>
  <si>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</si>
  <si>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</si>
  <si>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</si>
  <si>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</si>
  <si>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</si>
  <si>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</si>
  <si>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</si>
  <si>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</si>
  <si>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</si>
  <si>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</si>
  <si>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</si>
  <si>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</si>
  <si>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</si>
  <si>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</si>
  <si>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</si>
  <si>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</si>
  <si>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</si>
  <si>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</si>
  <si>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</si>
  <si>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</si>
  <si>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</si>
  <si>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</si>
  <si>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</si>
  <si>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</si>
  <si>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</si>
  <si>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</si>
  <si>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</si>
  <si>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</si>
  <si>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</si>
  <si>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</si>
  <si>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</si>
  <si>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</si>
  <si>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</si>
  <si>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</si>
  <si>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</si>
  <si>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</si>
  <si>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</si>
  <si>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</si>
  <si>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</si>
  <si>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</si>
  <si>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</si>
  <si>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</si>
  <si>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</si>
  <si>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</si>
  <si>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</si>
  <si>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</si>
  <si>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</si>
  <si>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</si>
  <si>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</si>
  <si>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</si>
  <si>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</si>
  <si>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</si>
  <si>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</si>
  <si>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</si>
  <si>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</si>
  <si>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</si>
  <si>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</si>
  <si>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</si>
  <si>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</si>
  <si>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</si>
  <si>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</si>
  <si>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</si>
  <si>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</si>
  <si>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</si>
  <si>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</si>
  <si>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</si>
  <si>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</si>
  <si>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</si>
  <si>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</si>
  <si>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</si>
  <si>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</si>
  <si>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</si>
  <si>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</si>
  <si>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</si>
  <si>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</si>
  <si>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</si>
  <si>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</si>
  <si>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</si>
  <si>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</si>
  <si>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</si>
  <si>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</si>
  <si>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</si>
  <si>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</si>
  <si>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</si>
  <si>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</si>
  <si>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</si>
  <si>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</si>
  <si>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</si>
  <si>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</si>
  <si>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</si>
  <si>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</si>
  <si>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</si>
  <si>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</si>
  <si>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</si>
  <si>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</si>
  <si>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</si>
  <si>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</si>
  <si>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</si>
  <si>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</si>
  <si>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</si>
  <si>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</si>
  <si>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</si>
  <si>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</si>
  <si>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</si>
  <si>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</si>
  <si>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</si>
  <si>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</si>
  <si>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</si>
  <si>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</si>
  <si>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</si>
  <si>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</si>
  <si>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</si>
  <si>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</si>
  <si>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</si>
  <si>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</si>
  <si>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</si>
  <si>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</si>
  <si>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</si>
  <si>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</si>
  <si>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</si>
  <si>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</si>
  <si>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</si>
  <si>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</si>
  <si>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</si>
  <si>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</si>
  <si>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</si>
  <si>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</si>
  <si>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</si>
  <si>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</si>
  <si>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</si>
  <si>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</si>
  <si>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</si>
  <si>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</si>
  <si>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</si>
  <si>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</si>
  <si>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</si>
  <si>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</si>
  <si>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</si>
  <si>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</si>
  <si>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</si>
  <si>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</si>
  <si>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</si>
  <si>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</si>
  <si>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</si>
  <si>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</si>
  <si>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</si>
  <si>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</si>
  <si>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</si>
  <si>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</si>
  <si>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</si>
  <si>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</si>
  <si>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</si>
  <si>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</si>
  <si>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</si>
  <si>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</si>
  <si>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</si>
  <si>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</si>
  <si>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</si>
  <si>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</si>
  <si>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</si>
  <si>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</si>
  <si>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</si>
  <si>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</si>
  <si>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</si>
  <si>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</si>
  <si>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</si>
  <si>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</si>
  <si>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</si>
  <si>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</si>
  <si>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</si>
  <si>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</si>
  <si>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</si>
  <si>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</si>
  <si>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</si>
  <si>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</si>
  <si>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</si>
  <si>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</si>
  <si>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</si>
  <si>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</si>
  <si>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</si>
  <si>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</si>
  <si>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</si>
  <si>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</si>
  <si>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</si>
  <si>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</si>
  <si>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</si>
  <si>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</si>
  <si>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</si>
  <si>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</si>
  <si>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</si>
  <si>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</si>
  <si>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</si>
  <si>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</si>
  <si>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</si>
  <si>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</si>
  <si>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</si>
  <si>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</si>
  <si>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</si>
  <si>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</si>
  <si>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</si>
  <si>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</si>
  <si>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</si>
  <si>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</si>
  <si>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</si>
  <si>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</si>
  <si>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</si>
  <si>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</si>
  <si>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</si>
  <si>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</si>
  <si>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</si>
  <si>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</si>
  <si>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</si>
  <si>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</si>
  <si>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</si>
  <si>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</si>
  <si>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</si>
  <si>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</si>
  <si>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</si>
  <si>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</si>
  <si>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</si>
  <si>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</si>
  <si>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</si>
  <si>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</si>
  <si>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</si>
  <si>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</si>
  <si>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</si>
  <si>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</si>
  <si>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</si>
  <si>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</si>
  <si>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</si>
  <si>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</si>
  <si>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</si>
  <si>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</si>
  <si>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</si>
  <si>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</si>
  <si>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</si>
  <si>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</si>
  <si>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</si>
  <si>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</si>
  <si>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</si>
  <si>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</si>
  <si>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</si>
  <si>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</si>
  <si>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</si>
  <si>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</si>
  <si>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</si>
  <si>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</si>
  <si>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</si>
  <si>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</si>
  <si>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</si>
  <si>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</si>
  <si>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</si>
  <si>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</si>
  <si>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</si>
  <si>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</si>
  <si>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</si>
  <si>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</si>
  <si>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</si>
  <si>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</si>
  <si>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</si>
  <si>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</si>
  <si>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</si>
  <si>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</si>
  <si>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</si>
  <si>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</si>
  <si>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</si>
  <si>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</si>
  <si>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</si>
  <si>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</si>
  <si>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</si>
  <si>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</si>
  <si>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</si>
  <si>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</si>
  <si>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</si>
  <si>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</si>
  <si>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</si>
  <si>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</si>
  <si>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</si>
  <si>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</si>
  <si>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</si>
  <si>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</si>
  <si>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</si>
  <si>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</si>
  <si>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</si>
  <si>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</si>
  <si>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</si>
  <si>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</si>
  <si>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</si>
  <si>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</si>
  <si>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</si>
  <si>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</si>
  <si>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</si>
  <si>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</si>
  <si>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</si>
  <si>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</si>
  <si>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</si>
  <si>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</si>
  <si>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</si>
  <si>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</si>
  <si>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</si>
  <si>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</si>
  <si>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</si>
  <si>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</si>
  <si>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</si>
  <si>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</si>
  <si>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</si>
  <si>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</si>
  <si>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</si>
  <si>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</si>
  <si>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</si>
  <si>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</si>
  <si>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</si>
  <si>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</si>
  <si>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</si>
  <si>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</si>
  <si>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</si>
  <si>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</si>
  <si>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</si>
  <si>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</si>
  <si>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</si>
  <si>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</si>
  <si>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</si>
  <si>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</si>
  <si>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</si>
  <si>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</si>
  <si>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</si>
  <si>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</si>
  <si>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</si>
  <si>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</si>
  <si>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</si>
  <si>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</si>
  <si>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</si>
  <si>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</si>
  <si>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</si>
  <si>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</si>
  <si>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</si>
  <si>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</si>
  <si>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</si>
  <si>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</si>
  <si>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</si>
  <si>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</si>
  <si>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</si>
  <si>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</si>
  <si>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</si>
  <si>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</si>
  <si>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</si>
  <si>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</si>
  <si>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</si>
  <si>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</si>
  <si>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</si>
  <si>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</si>
  <si>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</si>
  <si>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</si>
  <si>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</si>
  <si>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</si>
  <si>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</si>
  <si>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</si>
  <si>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</si>
  <si>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</si>
  <si>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</si>
  <si>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</si>
  <si>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</si>
  <si>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</si>
  <si>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</si>
  <si>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</si>
  <si>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</si>
  <si>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</si>
  <si>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</si>
  <si>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</si>
  <si>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</si>
  <si>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</si>
  <si>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</si>
  <si>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</si>
  <si>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</si>
  <si>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</si>
  <si>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</si>
  <si>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</si>
  <si>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</si>
  <si>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</si>
  <si>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</si>
  <si>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</si>
  <si>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</si>
  <si>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</si>
  <si>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</si>
  <si>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</si>
  <si>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</si>
  <si>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</si>
  <si>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</si>
  <si>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</si>
  <si>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</si>
  <si>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</si>
  <si>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</si>
  <si>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</si>
  <si>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</si>
  <si>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</si>
  <si>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</si>
  <si>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</si>
  <si>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</si>
  <si>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</si>
  <si>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</si>
  <si>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</si>
  <si>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</si>
  <si>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</si>
  <si>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</si>
  <si>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</si>
  <si>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</si>
  <si>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</si>
  <si>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</si>
  <si>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</si>
  <si>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</si>
  <si>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</si>
  <si>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</si>
  <si>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</si>
  <si>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</si>
  <si>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</si>
  <si>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</si>
  <si>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</si>
  <si>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</si>
  <si>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</si>
  <si>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</si>
  <si>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</si>
  <si>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</si>
  <si>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</si>
  <si>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</si>
  <si>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</si>
  <si>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</si>
  <si>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</si>
  <si>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</si>
  <si>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</si>
  <si>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</si>
  <si>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</si>
  <si>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</si>
  <si>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</si>
  <si>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</si>
  <si>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</si>
  <si>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</si>
  <si>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</si>
  <si>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</si>
  <si>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</si>
  <si>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</si>
  <si>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</si>
  <si>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</si>
  <si>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</si>
  <si>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</si>
  <si>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</si>
  <si>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</si>
  <si>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</si>
  <si>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</si>
  <si>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</si>
  <si>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</si>
  <si>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</si>
  <si>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</si>
  <si>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</si>
  <si>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</si>
  <si>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</si>
  <si>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</si>
  <si>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</si>
  <si>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</si>
  <si>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</si>
  <si>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</si>
  <si>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</si>
  <si>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</si>
  <si>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</si>
  <si>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</si>
  <si>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</si>
  <si>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</si>
  <si>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</si>
  <si>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</si>
  <si>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</si>
  <si>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</si>
  <si>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</si>
  <si>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</si>
  <si>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</si>
  <si>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</si>
  <si>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</si>
  <si>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</si>
  <si>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</si>
  <si>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</si>
  <si>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</si>
  <si>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</si>
  <si>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</si>
  <si>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</si>
  <si>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</si>
  <si>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</si>
  <si>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</si>
  <si>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</si>
  <si>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</si>
  <si>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</si>
  <si>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</si>
  <si>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</si>
  <si>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</si>
  <si>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</si>
  <si>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</si>
  <si>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</si>
  <si>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</si>
  <si>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</si>
  <si>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</si>
  <si>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</si>
  <si>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</si>
  <si>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</si>
  <si>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</si>
  <si>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</si>
  <si>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</si>
  <si>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</si>
  <si>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</si>
  <si>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</si>
  <si>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</si>
  <si>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</si>
  <si>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</si>
  <si>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</si>
  <si>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</si>
  <si>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</si>
  <si>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</si>
  <si>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</si>
  <si>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</si>
  <si>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</si>
  <si>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</si>
  <si>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</si>
  <si>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</si>
  <si>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</si>
  <si>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</si>
  <si>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</si>
  <si>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</si>
  <si>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</si>
  <si>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</si>
  <si>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</si>
  <si>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</si>
  <si>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</si>
  <si>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</si>
  <si>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</si>
  <si>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</si>
  <si>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</si>
  <si>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</si>
  <si>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</si>
  <si>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</si>
  <si>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</si>
  <si>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</si>
  <si>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</si>
  <si>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</si>
  <si>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</si>
  <si>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</si>
  <si>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</si>
  <si>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</si>
  <si>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</si>
  <si>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</si>
  <si>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</si>
  <si>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</si>
  <si>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</si>
  <si>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</si>
  <si>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</si>
  <si>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</si>
  <si>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</si>
  <si>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</si>
  <si>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</si>
  <si>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</si>
  <si>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</si>
  <si>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</si>
  <si>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</si>
  <si>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</si>
  <si>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</si>
  <si>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</si>
  <si>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</si>
  <si>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</si>
  <si>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</si>
  <si>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</si>
  <si>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</si>
  <si>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</si>
  <si>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</si>
  <si>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</si>
  <si>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</si>
  <si>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</si>
  <si>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</si>
  <si>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</si>
  <si>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</si>
  <si>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</si>
  <si>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</si>
  <si>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</si>
  <si>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</si>
  <si>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</si>
  <si>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</si>
  <si>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</si>
  <si>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</si>
  <si>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</si>
  <si>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</si>
  <si>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</si>
  <si>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</si>
  <si>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</si>
  <si>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</si>
  <si>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</si>
  <si>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</si>
  <si>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</si>
  <si>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</si>
  <si>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</si>
  <si>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</si>
  <si>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</si>
  <si>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</si>
  <si>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</si>
  <si>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</si>
  <si>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</si>
  <si>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</si>
  <si>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</si>
  <si>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</si>
  <si>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</si>
  <si>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</si>
  <si>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</si>
  <si>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</si>
  <si>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</si>
  <si>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</si>
  <si>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</si>
  <si>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</si>
  <si>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</si>
  <si>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</si>
  <si>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</si>
  <si>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</si>
  <si>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</si>
  <si>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</si>
  <si>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</si>
  <si>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</si>
  <si>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</si>
  <si>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</si>
  <si>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</si>
  <si>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</si>
  <si>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</si>
  <si>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</si>
  <si>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</si>
  <si>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</si>
  <si>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</si>
  <si>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</si>
  <si>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</si>
  <si>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</si>
  <si>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</si>
  <si>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</si>
  <si>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</si>
  <si>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</si>
  <si>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</si>
  <si>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</si>
  <si>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</si>
  <si>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</si>
  <si>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</si>
  <si>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</si>
  <si>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</si>
  <si>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</si>
  <si>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</si>
  <si>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</si>
  <si>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</si>
  <si>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</si>
  <si>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</si>
  <si>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</si>
  <si>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</si>
  <si>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</si>
  <si>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</si>
  <si>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</si>
  <si>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</si>
  <si>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</si>
  <si>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</si>
  <si>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</si>
  <si>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</si>
  <si>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</si>
  <si>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</si>
  <si>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</si>
  <si>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</si>
  <si>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</si>
  <si>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</si>
  <si>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</si>
  <si>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</si>
  <si>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</si>
  <si>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</si>
  <si>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</si>
  <si>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</si>
  <si>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</si>
  <si>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</si>
  <si>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</si>
  <si>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</si>
  <si>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</si>
  <si>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</si>
  <si>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</si>
  <si>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</si>
  <si>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</si>
  <si>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</si>
  <si>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</si>
  <si>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</si>
  <si>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</si>
  <si>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</si>
  <si>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</si>
  <si>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</si>
  <si>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</si>
  <si>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</si>
  <si>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</si>
  <si>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</si>
  <si>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</si>
  <si>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</si>
  <si>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</si>
  <si>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</si>
  <si>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</si>
  <si>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</si>
  <si>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</si>
  <si>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</si>
  <si>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</si>
  <si>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</si>
  <si>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</si>
  <si>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</si>
  <si>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</si>
  <si>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</si>
  <si>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</si>
  <si>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</si>
  <si>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</si>
  <si>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</si>
  <si>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</si>
  <si>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</si>
  <si>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</si>
  <si>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</si>
  <si>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</si>
  <si>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</si>
  <si>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</si>
  <si>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</si>
  <si>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</si>
  <si>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</si>
  <si>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</si>
  <si>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</si>
  <si>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</si>
  <si>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</si>
  <si>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</si>
  <si>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</si>
  <si>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</si>
  <si>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</si>
  <si>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</si>
  <si>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</si>
  <si>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</si>
  <si>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</si>
  <si>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</si>
  <si>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</si>
  <si>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</si>
  <si>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</si>
  <si>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</si>
  <si>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</si>
  <si>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</si>
  <si>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</si>
  <si>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</si>
  <si>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</si>
  <si>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</si>
  <si>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</si>
  <si>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</si>
  <si>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</si>
  <si>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</si>
  <si>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</si>
  <si>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</si>
  <si>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</si>
  <si>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</si>
  <si>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</si>
  <si>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</si>
  <si>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</si>
  <si>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</si>
  <si>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</si>
  <si>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</si>
  <si>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</si>
  <si>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</si>
  <si>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</si>
  <si>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</si>
  <si>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</si>
  <si>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</si>
  <si>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</si>
  <si>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</si>
  <si>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</si>
  <si>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</si>
  <si>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</si>
  <si>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</si>
  <si>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</si>
  <si>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</si>
  <si>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</si>
  <si>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</si>
  <si>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</si>
  <si>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</si>
  <si>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</si>
  <si>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</si>
  <si>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</si>
  <si>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</si>
  <si>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</si>
  <si>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</si>
  <si>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</si>
  <si>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</si>
  <si>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</si>
  <si>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</si>
  <si>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</si>
  <si>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</si>
  <si>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</si>
  <si>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</si>
  <si>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</si>
  <si>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</si>
  <si>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</si>
  <si>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</si>
  <si>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</si>
  <si>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</si>
  <si>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</si>
  <si>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</si>
  <si>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</si>
  <si>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</si>
  <si>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</si>
  <si>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</si>
  <si>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</si>
  <si>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</si>
  <si>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</si>
  <si>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</si>
  <si>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</si>
  <si>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</si>
  <si>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</si>
  <si>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</si>
  <si>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</si>
  <si>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</si>
  <si>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</si>
  <si>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</si>
  <si>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</si>
  <si>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</si>
  <si>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</si>
  <si>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</si>
  <si>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</si>
  <si>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</si>
  <si>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</si>
  <si>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</si>
  <si>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</si>
  <si>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</si>
  <si>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</si>
  <si>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</si>
  <si>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</si>
  <si>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</si>
  <si>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</si>
  <si>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</si>
  <si>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</si>
  <si>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</si>
  <si>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</si>
  <si>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</si>
  <si>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</si>
  <si>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</si>
  <si>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</si>
  <si>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</si>
  <si>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</si>
  <si>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</si>
  <si>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</si>
  <si>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</si>
  <si>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</si>
  <si>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</si>
  <si>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</si>
  <si>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</si>
  <si>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</si>
  <si>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</si>
  <si>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</si>
  <si>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</si>
  <si>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</si>
  <si>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</si>
  <si>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</si>
  <si>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</si>
  <si>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</si>
  <si>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</si>
  <si>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</si>
  <si>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</si>
  <si>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</si>
  <si>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</si>
  <si>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</si>
  <si>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</si>
  <si>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</si>
  <si>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</si>
  <si>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</si>
  <si>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</si>
  <si>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</si>
  <si>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</si>
  <si>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</si>
  <si>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</si>
  <si>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</si>
  <si>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</si>
  <si>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</si>
  <si>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</si>
  <si>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</si>
  <si>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</si>
  <si>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</si>
  <si>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</si>
  <si>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</si>
  <si>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</si>
  <si>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</si>
  <si>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</si>
  <si>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</si>
  <si>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</si>
  <si>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</si>
  <si>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</si>
  <si>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</si>
  <si>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</si>
  <si>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</si>
  <si>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</si>
  <si>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</si>
  <si>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</si>
  <si>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</si>
  <si>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</si>
  <si>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</si>
  <si>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</si>
  <si>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</si>
  <si>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</si>
  <si>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</si>
  <si>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</si>
  <si>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</si>
  <si>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</si>
  <si>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</si>
  <si>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</si>
  <si>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</si>
  <si>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</si>
  <si>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</si>
  <si>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</si>
  <si>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</si>
  <si>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</si>
  <si>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</si>
  <si>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</si>
  <si>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</si>
  <si>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</si>
  <si>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</si>
  <si>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</si>
  <si>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</si>
  <si>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</si>
  <si>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</si>
  <si>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</si>
  <si>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</si>
  <si>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</si>
  <si>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</si>
  <si>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</si>
  <si>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</si>
  <si>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</si>
  <si>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</si>
  <si>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</si>
  <si>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</si>
  <si>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</si>
  <si>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</si>
  <si>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</si>
  <si>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</si>
  <si>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</si>
  <si>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</si>
  <si>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</si>
  <si>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</si>
  <si>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</si>
  <si>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</si>
  <si>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</si>
  <si>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</si>
  <si>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</si>
  <si>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</si>
  <si>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</si>
  <si>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</si>
  <si>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</si>
  <si>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</si>
  <si>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</si>
  <si>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</si>
  <si>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</si>
  <si>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</si>
  <si>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</si>
  <si>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</si>
  <si>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</si>
  <si>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</si>
  <si>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</si>
  <si>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</si>
  <si>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</si>
  <si>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</si>
  <si>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</si>
  <si>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</si>
  <si>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</si>
  <si>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</si>
  <si>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</si>
  <si>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</si>
  <si>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</si>
  <si>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</si>
  <si>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</si>
  <si>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</si>
  <si>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</si>
  <si>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</si>
  <si>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</si>
  <si>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</si>
  <si>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</si>
  <si>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</si>
  <si>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</si>
  <si>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</si>
  <si>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</si>
  <si>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</si>
  <si>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</si>
  <si>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</si>
  <si>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</si>
  <si>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</si>
  <si>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</si>
  <si>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</si>
  <si>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</si>
  <si>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</si>
  <si>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</si>
  <si>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</si>
  <si>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</si>
  <si>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</si>
  <si>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</si>
  <si>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</si>
  <si>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</si>
  <si>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</si>
  <si>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</si>
  <si>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</si>
  <si>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</si>
  <si>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</si>
  <si>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</si>
  <si>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</si>
  <si>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</si>
  <si>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</si>
  <si>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</si>
  <si>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</si>
  <si>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</si>
  <si>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</si>
  <si>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</si>
  <si>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</si>
  <si>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</si>
  <si>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</si>
  <si>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</si>
  <si>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</si>
  <si>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</si>
  <si>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</si>
  <si>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</si>
  <si>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</si>
  <si>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</si>
  <si>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</si>
  <si>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</si>
  <si>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</si>
  <si>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</si>
  <si>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</si>
  <si>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</si>
  <si>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</si>
  <si>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</si>
  <si>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</si>
  <si>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</si>
  <si>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</si>
  <si>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</si>
  <si>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</si>
  <si>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</si>
  <si>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</si>
  <si>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</si>
  <si>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</si>
  <si>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</si>
  <si>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</si>
  <si>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</si>
  <si>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</si>
  <si>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</si>
  <si>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</si>
  <si>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</si>
  <si>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</si>
  <si>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</si>
  <si>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</si>
  <si>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</si>
  <si>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</si>
  <si>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</si>
  <si>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</si>
  <si>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</si>
  <si>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</si>
  <si>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</si>
  <si>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</si>
  <si>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</si>
  <si>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</si>
  <si>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</si>
  <si>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</si>
  <si>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</si>
  <si>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</si>
  <si>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</si>
  <si>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</si>
  <si>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</si>
  <si>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</si>
  <si>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</si>
  <si>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</si>
  <si>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</si>
  <si>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</si>
  <si>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</si>
  <si>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</si>
  <si>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</si>
  <si>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</si>
  <si>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</si>
  <si>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</si>
  <si>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</si>
  <si>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</si>
  <si>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</si>
  <si>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</si>
  <si>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</si>
  <si>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</si>
  <si>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</si>
  <si>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</si>
  <si>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</si>
  <si>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</si>
  <si>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</si>
  <si>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</si>
  <si>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</si>
  <si>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</si>
  <si>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</si>
  <si>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</si>
  <si>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</si>
  <si>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</si>
  <si>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</si>
  <si>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</si>
  <si>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</si>
  <si>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</si>
  <si>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</si>
  <si>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</si>
  <si>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</si>
  <si>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</si>
  <si>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</si>
  <si>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</si>
  <si>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</si>
  <si>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</si>
  <si>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</si>
  <si>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</si>
  <si>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</si>
  <si>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</si>
  <si>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</si>
  <si>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</si>
  <si>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</si>
  <si>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</si>
  <si>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</si>
  <si>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</si>
  <si>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</si>
  <si>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</si>
  <si>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</si>
  <si>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</si>
  <si>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</si>
  <si>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</si>
  <si>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</si>
  <si>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</si>
  <si>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</si>
  <si>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</si>
  <si>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</si>
  <si>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</si>
  <si>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</si>
  <si>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</si>
  <si>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</si>
  <si>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</si>
  <si>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</si>
  <si>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</si>
  <si>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</si>
  <si>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</si>
  <si>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</si>
  <si>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</si>
  <si>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</si>
  <si>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</si>
  <si>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</si>
  <si>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</si>
  <si>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</si>
  <si>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</si>
  <si>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</si>
  <si>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</si>
  <si>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</si>
  <si>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</si>
  <si>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</si>
  <si>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</si>
  <si>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</si>
  <si>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</si>
  <si>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</si>
  <si>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</si>
  <si>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</si>
  <si>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</si>
  <si>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</si>
  <si>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</si>
  <si>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</si>
  <si>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</si>
  <si>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</si>
  <si>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</si>
  <si>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</si>
  <si>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</si>
  <si>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</si>
  <si>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</si>
  <si>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</si>
  <si>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</si>
  <si>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</si>
  <si>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</si>
  <si>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</si>
  <si>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</si>
  <si>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</si>
  <si>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</si>
  <si>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</si>
  <si>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</si>
  <si>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</si>
  <si>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</si>
  <si>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</si>
  <si>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</si>
  <si>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</si>
  <si>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</si>
  <si>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</si>
  <si>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</si>
  <si>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</si>
  <si>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</si>
  <si>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</si>
  <si>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</si>
  <si>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</si>
  <si>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</si>
  <si>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</si>
  <si>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</si>
  <si>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</si>
  <si>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</si>
  <si>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</si>
  <si>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</si>
  <si>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</si>
  <si>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</si>
  <si>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</si>
  <si>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</si>
  <si>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</si>
  <si>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</si>
  <si>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</si>
  <si>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</si>
  <si>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</si>
  <si>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</si>
  <si>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</si>
  <si>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</si>
  <si>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</si>
  <si>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</si>
  <si>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</si>
  <si>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</si>
  <si>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</si>
  <si>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</si>
  <si>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</si>
  <si>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</si>
  <si>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</si>
  <si>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</si>
  <si>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</si>
  <si>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</si>
  <si>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</si>
  <si>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</si>
  <si>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</si>
  <si>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</si>
  <si>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</si>
  <si>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</si>
  <si>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</si>
  <si>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</si>
  <si>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</si>
  <si>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</si>
  <si>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</si>
  <si>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</si>
  <si>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</si>
  <si>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</si>
  <si>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</si>
  <si>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</si>
  <si>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</si>
  <si>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</si>
  <si>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</si>
  <si>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</si>
  <si>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</si>
  <si>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</si>
  <si>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</si>
  <si>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</si>
  <si>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</si>
  <si>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</si>
  <si>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</si>
  <si>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</si>
  <si>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</si>
  <si>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</si>
  <si>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</si>
  <si>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</si>
  <si>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</si>
  <si>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</si>
  <si>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</si>
  <si>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</si>
  <si>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</si>
  <si>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</si>
  <si>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</si>
  <si>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</si>
  <si>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</si>
  <si>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</si>
  <si>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</si>
  <si>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</si>
  <si>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</si>
  <si>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</si>
  <si>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</si>
  <si>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</si>
  <si>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</si>
  <si>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</si>
  <si>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</si>
  <si>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</si>
  <si>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</si>
  <si>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</si>
  <si>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</si>
  <si>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</si>
  <si>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</si>
  <si>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</si>
  <si>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</si>
  <si>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</si>
  <si>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</si>
  <si>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</si>
  <si>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</si>
  <si>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</si>
  <si>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</si>
  <si>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</si>
  <si>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</si>
  <si>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</si>
  <si>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</si>
  <si>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</si>
  <si>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</si>
  <si>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</si>
  <si>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</si>
  <si>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</si>
  <si>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</si>
  <si>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</si>
  <si>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</si>
  <si>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</si>
  <si>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</si>
  <si>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</si>
  <si>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</si>
  <si>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</si>
  <si>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</si>
  <si>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</si>
  <si>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</si>
  <si>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</si>
  <si>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</si>
  <si>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</si>
  <si>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</si>
  <si>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</si>
  <si>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</si>
  <si>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</si>
  <si>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</si>
  <si>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</si>
  <si>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</si>
  <si>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</si>
  <si>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</si>
  <si>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</si>
  <si>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</si>
  <si>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</si>
  <si>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</si>
  <si>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</si>
  <si>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</si>
  <si>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</si>
  <si>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</si>
  <si>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</si>
  <si>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</si>
  <si>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</si>
  <si>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</si>
  <si>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</si>
  <si>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</si>
  <si>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</si>
  <si>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</si>
  <si>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</si>
  <si>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</si>
  <si>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</si>
  <si>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</si>
  <si>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</si>
  <si>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</si>
  <si>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</si>
  <si>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</si>
  <si>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</si>
  <si>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</si>
  <si>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</si>
  <si>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</si>
  <si>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</si>
  <si>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</si>
  <si>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</si>
  <si>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</si>
  <si>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</si>
  <si>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</si>
  <si>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</si>
  <si>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</si>
  <si>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</si>
  <si>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</si>
  <si>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</si>
  <si>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</si>
  <si>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</si>
  <si>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</si>
  <si>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</si>
  <si>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</si>
  <si>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</si>
  <si>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</si>
  <si>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</si>
  <si>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</si>
  <si>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</si>
  <si>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</si>
  <si>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</si>
  <si>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</si>
  <si>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</si>
  <si>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</si>
  <si>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</si>
  <si>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</si>
  <si>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</si>
  <si>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</si>
  <si>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</si>
  <si>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</si>
  <si>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</si>
  <si>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</si>
  <si>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</si>
  <si>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</si>
  <si>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</si>
  <si>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</si>
  <si>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</si>
  <si>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</si>
  <si>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</si>
  <si>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</si>
  <si>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</si>
  <si>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</si>
  <si>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</si>
  <si>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</si>
  <si>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</si>
  <si>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</si>
  <si>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</si>
  <si>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</si>
  <si>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</si>
  <si>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</si>
  <si>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</si>
  <si>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</si>
  <si>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</si>
  <si>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</si>
  <si>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</si>
  <si>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</si>
  <si>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</si>
  <si>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</si>
  <si>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</si>
  <si>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</si>
  <si>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</si>
  <si>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</si>
  <si>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</si>
  <si>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</si>
  <si>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</si>
  <si>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</si>
  <si>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</si>
  <si>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</si>
  <si>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</si>
  <si>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</si>
  <si>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</si>
  <si>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</si>
  <si>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</si>
  <si>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</si>
  <si>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</si>
  <si>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</si>
  <si>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</si>
  <si>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</si>
  <si>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</si>
  <si>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</si>
  <si>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</si>
  <si>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</si>
  <si>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</si>
  <si>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</si>
  <si>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</si>
  <si>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</si>
  <si>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</si>
  <si>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</si>
  <si>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</si>
  <si>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</si>
  <si>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</si>
  <si>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</si>
  <si>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</si>
  <si>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</si>
  <si>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</si>
  <si>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</si>
  <si>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</si>
  <si>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</si>
  <si>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</si>
  <si>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</si>
  <si>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</si>
  <si>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</si>
  <si>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</si>
  <si>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</si>
  <si>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</si>
  <si>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</si>
  <si>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</si>
  <si>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</si>
  <si>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</si>
  <si>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</si>
  <si>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</si>
  <si>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</si>
  <si>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</si>
  <si>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</si>
  <si>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</si>
  <si>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</si>
  <si>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</si>
  <si>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</si>
  <si>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</si>
  <si>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</si>
  <si>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</si>
  <si>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</si>
  <si>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</si>
  <si>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</si>
  <si>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</si>
  <si>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</si>
  <si>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</si>
  <si>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</si>
  <si>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</si>
  <si>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</si>
  <si>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</si>
  <si>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</si>
  <si>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</si>
  <si>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</si>
  <si>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</si>
  <si>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</si>
  <si>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</si>
  <si>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</si>
  <si>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</si>
  <si>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</si>
  <si>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</si>
  <si>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</si>
  <si>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</si>
  <si>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</si>
  <si>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</si>
  <si>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</si>
  <si>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</si>
  <si>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</si>
  <si>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</si>
  <si>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</si>
  <si>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</si>
  <si>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</si>
  <si>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</si>
  <si>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</si>
  <si>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</si>
  <si>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</si>
  <si>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</si>
  <si>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</si>
  <si>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</si>
  <si>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</si>
  <si>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</si>
  <si>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</si>
  <si>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</si>
  <si>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</si>
  <si>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</si>
  <si>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</si>
  <si>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</si>
  <si>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</si>
  <si>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</si>
  <si>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</si>
  <si>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</si>
  <si>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</si>
  <si>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</si>
  <si>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</si>
  <si>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</si>
  <si>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</si>
  <si>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</si>
  <si>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</si>
  <si>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</si>
  <si>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</si>
  <si>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</si>
  <si>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</si>
  <si>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</si>
  <si>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</si>
  <si>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</si>
  <si>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</si>
  <si>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</si>
  <si>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</si>
  <si>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</si>
  <si>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</si>
  <si>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</si>
  <si>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</si>
  <si>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</si>
  <si>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</si>
  <si>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</si>
  <si>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</si>
  <si>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</si>
  <si>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</si>
  <si>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</si>
  <si>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</si>
  <si>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</si>
  <si>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</si>
  <si>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</si>
  <si>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</si>
  <si>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</si>
  <si>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</si>
  <si>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</si>
  <si>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</si>
  <si>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</si>
  <si>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</si>
  <si>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</si>
  <si>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</si>
  <si>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</si>
  <si>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</si>
  <si>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</si>
  <si>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</si>
  <si>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</si>
  <si>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</si>
  <si>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</si>
  <si>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</si>
  <si>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</si>
  <si>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</si>
  <si>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</si>
  <si>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</si>
  <si>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</si>
  <si>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</si>
  <si>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</si>
  <si>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</si>
  <si>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</si>
  <si>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</si>
  <si>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</si>
  <si>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</si>
  <si>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</si>
  <si>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</si>
  <si>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</si>
  <si>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</si>
  <si>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</si>
  <si>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</si>
  <si>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</si>
  <si>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</si>
  <si>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</si>
  <si>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</si>
  <si>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</si>
  <si>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</si>
  <si>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</si>
  <si>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</si>
  <si>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</si>
  <si>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</si>
  <si>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</si>
  <si>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</si>
  <si>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</si>
  <si>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</si>
  <si>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</si>
  <si>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</si>
  <si>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</si>
  <si>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</si>
  <si>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</si>
  <si>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</si>
  <si>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</si>
  <si>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</si>
  <si>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</si>
  <si>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</si>
  <si>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</si>
  <si>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</si>
  <si>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</si>
  <si>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</si>
  <si>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</si>
  <si>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</si>
  <si>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</si>
  <si>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</si>
  <si>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</si>
  <si>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</si>
  <si>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</si>
  <si>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</si>
  <si>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</si>
  <si>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</si>
  <si>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</si>
  <si>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</si>
  <si>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</si>
  <si>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</si>
  <si>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</si>
  <si>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</si>
  <si>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</si>
  <si>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</si>
  <si>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</si>
  <si>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</si>
  <si>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</si>
  <si>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</si>
  <si>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</si>
  <si>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</si>
  <si>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</si>
  <si>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</si>
  <si>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</si>
  <si>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</si>
  <si>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</si>
  <si>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</si>
  <si>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</si>
  <si>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</si>
  <si>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</si>
  <si>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</si>
  <si>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</si>
  <si>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</si>
  <si>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</si>
  <si>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</si>
  <si>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</si>
  <si>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</si>
  <si>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</si>
  <si>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</si>
  <si>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</si>
  <si>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</si>
  <si>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</si>
  <si>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</si>
  <si>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</si>
  <si>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</si>
  <si>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</si>
  <si>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</si>
  <si>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</si>
  <si>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</si>
  <si>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</si>
  <si>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</si>
  <si>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</si>
  <si>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</si>
  <si>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</si>
  <si>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</si>
  <si>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</si>
  <si>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</si>
  <si>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</si>
  <si>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</si>
  <si>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</si>
  <si>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</si>
  <si>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</si>
  <si>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</si>
  <si>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</si>
  <si>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</si>
  <si>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</si>
  <si>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</si>
  <si>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</si>
  <si>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</si>
  <si>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</si>
  <si>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</si>
  <si>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</si>
  <si>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</si>
  <si>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</si>
  <si>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</si>
  <si>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</si>
  <si>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</si>
  <si>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</si>
  <si>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</si>
  <si>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</si>
  <si>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</si>
  <si>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</si>
  <si>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</si>
  <si>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</si>
  <si>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</si>
  <si>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</si>
  <si>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</si>
  <si>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</si>
  <si>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</si>
  <si>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</si>
  <si>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</si>
  <si>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</si>
  <si>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</si>
  <si>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</si>
  <si>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</si>
  <si>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</si>
  <si>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</si>
  <si>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</si>
  <si>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</si>
  <si>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</si>
  <si>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</si>
  <si>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</si>
  <si>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</si>
  <si>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</si>
  <si>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</si>
  <si>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</si>
  <si>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</si>
  <si>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</si>
  <si>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</si>
  <si>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</si>
  <si>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</si>
  <si>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</si>
  <si>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</si>
  <si>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</si>
  <si>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</si>
  <si>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</si>
  <si>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</si>
  <si>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</si>
  <si>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</si>
  <si>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</si>
  <si>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</si>
  <si>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</si>
  <si>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</si>
  <si>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</si>
  <si>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</si>
  <si>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</si>
  <si>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</si>
  <si>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</si>
  <si>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</si>
  <si>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</si>
  <si>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</si>
  <si>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</si>
  <si>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</si>
  <si>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</si>
  <si>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</si>
  <si>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</si>
  <si>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</si>
  <si>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</si>
  <si>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</si>
  <si>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</si>
  <si>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</si>
  <si>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</si>
  <si>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</si>
  <si>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</si>
  <si>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</si>
  <si>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</si>
  <si>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</si>
  <si>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</si>
  <si>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</si>
  <si>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</si>
  <si>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</si>
  <si>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</si>
  <si>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</si>
  <si>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</si>
  <si>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</si>
  <si>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</si>
  <si>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</si>
  <si>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</si>
  <si>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</si>
  <si>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</si>
  <si>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</si>
  <si>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</si>
  <si>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</si>
  <si>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</si>
  <si>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</si>
  <si>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</si>
  <si>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</si>
  <si>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</si>
  <si>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</si>
  <si>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</si>
  <si>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</si>
  <si>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</si>
  <si>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</si>
  <si>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</si>
  <si>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</si>
  <si>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</si>
  <si>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</si>
  <si>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</si>
  <si>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</si>
  <si>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</si>
  <si>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</si>
  <si>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</si>
  <si>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</si>
  <si>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</si>
  <si>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</si>
  <si>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</si>
  <si>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</si>
  <si>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</si>
  <si>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</si>
  <si>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</si>
  <si>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</si>
  <si>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</si>
  <si>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</si>
  <si>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</si>
  <si>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</si>
  <si>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</si>
  <si>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</si>
  <si>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</si>
  <si>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</si>
  <si>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</si>
  <si>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</si>
  <si>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</si>
  <si>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</si>
  <si>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</si>
  <si>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</si>
  <si>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</si>
  <si>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</si>
  <si>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</si>
  <si>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</si>
  <si>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</si>
  <si>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</si>
  <si>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</si>
  <si>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</si>
  <si>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</si>
  <si>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</si>
  <si>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</si>
  <si>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</si>
  <si>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</si>
  <si>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</si>
  <si>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</si>
  <si>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</si>
  <si>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</si>
  <si>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</si>
  <si>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</si>
  <si>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</si>
  <si>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</si>
  <si>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</si>
  <si>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</si>
  <si>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</si>
  <si>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</si>
  <si>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</si>
  <si>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</si>
  <si>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</si>
  <si>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</si>
  <si>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</si>
  <si>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</si>
  <si>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</si>
  <si>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</si>
  <si>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</si>
  <si>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</si>
  <si>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</si>
  <si>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</si>
  <si>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</si>
  <si>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</si>
  <si>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</si>
  <si>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</si>
  <si>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</si>
  <si>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</si>
  <si>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</si>
  <si>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</si>
  <si>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</si>
  <si>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</si>
  <si>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</si>
  <si>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</si>
  <si>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</si>
  <si>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</si>
  <si>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</si>
  <si>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</si>
  <si>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</si>
  <si>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</si>
  <si>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</si>
  <si>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</si>
  <si>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</si>
  <si>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</si>
  <si>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</si>
  <si>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</si>
  <si>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</si>
  <si>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</si>
  <si>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</si>
  <si>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</si>
  <si>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</si>
  <si>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</si>
  <si>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</si>
  <si>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</si>
  <si>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</si>
  <si>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</si>
  <si>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</si>
  <si>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</si>
  <si>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</si>
  <si>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</si>
  <si>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</si>
  <si>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</si>
  <si>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</si>
  <si>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</si>
  <si>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</si>
  <si>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</si>
  <si>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</si>
  <si>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</si>
  <si>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</si>
  <si>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</si>
  <si>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</si>
  <si>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</si>
  <si>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</si>
  <si>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</si>
  <si>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</si>
  <si>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</si>
  <si>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</si>
  <si>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</si>
  <si>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</si>
  <si>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</si>
  <si>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</si>
  <si>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</si>
  <si>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</si>
  <si>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</si>
  <si>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</si>
  <si>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</si>
  <si>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</si>
  <si>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</si>
  <si>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</si>
  <si>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</si>
  <si>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</si>
  <si>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</si>
  <si>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</si>
  <si>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</si>
  <si>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</si>
  <si>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</si>
  <si>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</si>
  <si>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</si>
  <si>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</si>
  <si>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</si>
  <si>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</si>
  <si>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</si>
  <si>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</si>
  <si>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</si>
  <si>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</si>
  <si>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</si>
  <si>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</si>
  <si>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</si>
  <si>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</si>
  <si>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</si>
  <si>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</si>
  <si>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</si>
  <si>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</si>
  <si>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</si>
  <si>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</si>
  <si>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</si>
  <si>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</si>
  <si>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</si>
  <si>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</si>
  <si>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</si>
  <si>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</si>
  <si>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</si>
  <si>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</si>
  <si>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</si>
  <si>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</si>
  <si>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</si>
  <si>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</si>
  <si>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</si>
  <si>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</si>
  <si>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</si>
  <si>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</si>
  <si>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</si>
  <si>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</si>
  <si>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</si>
  <si>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</si>
  <si>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</si>
  <si>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</si>
  <si>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</si>
  <si>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</si>
  <si>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</si>
  <si>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</si>
  <si>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</si>
  <si>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</si>
  <si>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</si>
  <si>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</si>
  <si>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</si>
  <si>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</si>
  <si>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</si>
  <si>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</si>
  <si>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</si>
  <si>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</si>
  <si>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</si>
  <si>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</si>
  <si>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</si>
  <si>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</si>
  <si>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</si>
  <si>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</si>
  <si>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</si>
  <si>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</si>
  <si>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</si>
  <si>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</si>
  <si>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</si>
  <si>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</si>
  <si>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</si>
  <si>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</si>
  <si>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</si>
  <si>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</si>
  <si>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</si>
  <si>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</si>
  <si>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</si>
  <si>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</si>
  <si>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</si>
  <si>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</si>
  <si>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</si>
  <si>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</si>
  <si>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</si>
  <si>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</si>
  <si>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</si>
  <si>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</si>
  <si>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</si>
  <si>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</si>
  <si>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</si>
  <si>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</si>
  <si>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</si>
  <si>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</si>
  <si>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</si>
  <si>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</si>
  <si>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</si>
  <si>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</si>
  <si>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</si>
  <si>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</si>
  <si>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</si>
  <si>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</si>
  <si>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</si>
  <si>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</si>
  <si>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</si>
  <si>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</si>
  <si>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</si>
  <si>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</si>
  <si>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</si>
  <si>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</si>
  <si>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</si>
  <si>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</si>
  <si>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</si>
  <si>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</si>
  <si>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</si>
  <si>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</si>
  <si>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</si>
  <si>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</si>
  <si>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</si>
  <si>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</si>
  <si>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</si>
  <si>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</si>
  <si>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</si>
  <si>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</si>
  <si>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</si>
  <si>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</si>
  <si>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</si>
  <si>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</si>
  <si>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</si>
  <si>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</si>
  <si>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</si>
  <si>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</si>
  <si>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</si>
  <si>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</si>
  <si>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</si>
  <si>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</si>
  <si>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</si>
  <si>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</si>
  <si>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</si>
  <si>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</si>
  <si>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</si>
  <si>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</si>
  <si>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</si>
  <si>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</si>
  <si>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</si>
  <si>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</si>
  <si>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</si>
  <si>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</si>
  <si>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</si>
  <si>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</si>
  <si>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</si>
  <si>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</si>
  <si>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</si>
  <si>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</si>
  <si>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</si>
  <si>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</si>
  <si>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</si>
  <si>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</si>
  <si>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</si>
  <si>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</si>
  <si>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</si>
  <si>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</si>
  <si>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</si>
  <si>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</si>
  <si>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</si>
  <si>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</si>
  <si>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</si>
  <si>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</si>
  <si>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</si>
  <si>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</si>
  <si>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</si>
  <si>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</si>
  <si>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</si>
  <si>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</si>
  <si>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</si>
  <si>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</si>
  <si>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</si>
  <si>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</si>
  <si>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</si>
  <si>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</si>
  <si>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</si>
  <si>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</si>
  <si>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</si>
  <si>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</si>
  <si>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</si>
  <si>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</si>
  <si>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</si>
  <si>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</si>
  <si>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</si>
  <si>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</si>
  <si>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</si>
  <si>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</si>
  <si>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</si>
  <si>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</si>
  <si>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</si>
  <si>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</si>
  <si>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</si>
  <si>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</si>
  <si>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</si>
  <si>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</si>
  <si>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</si>
  <si>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</si>
  <si>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</si>
  <si>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</si>
  <si>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</si>
  <si>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</si>
  <si>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</si>
  <si>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</si>
  <si>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</si>
  <si>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</si>
  <si>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</si>
  <si>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</si>
  <si>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</si>
  <si>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</si>
  <si>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</si>
  <si>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</si>
  <si>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</si>
  <si>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</si>
  <si>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</si>
  <si>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</si>
  <si>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</si>
  <si>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</si>
  <si>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</si>
  <si>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</si>
  <si>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</si>
  <si>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</si>
  <si>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</si>
  <si>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</si>
  <si>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</si>
  <si>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</si>
  <si>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</si>
  <si>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</si>
  <si>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</si>
  <si>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</si>
  <si>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</si>
  <si>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</si>
  <si>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</si>
  <si>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</si>
  <si>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</si>
  <si>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</si>
  <si>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</si>
  <si>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</si>
  <si>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</si>
  <si>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</si>
  <si>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</si>
  <si>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</si>
  <si>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</si>
  <si>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</si>
  <si>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</si>
  <si>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</si>
  <si>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</si>
  <si>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</si>
  <si>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</si>
  <si>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</si>
  <si>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</si>
  <si>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</si>
  <si>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</si>
  <si>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</si>
  <si>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</si>
  <si>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</si>
  <si>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</si>
  <si>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</si>
  <si>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</si>
  <si>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</si>
  <si>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</si>
  <si>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</si>
  <si>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</si>
  <si>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</si>
  <si>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</si>
  <si>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</si>
  <si>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</si>
  <si>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</si>
  <si>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</si>
  <si>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</si>
  <si>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</si>
  <si>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</si>
  <si>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</si>
  <si>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</si>
  <si>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</si>
  <si>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</si>
  <si>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</si>
  <si>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</si>
  <si>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</si>
  <si>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</si>
  <si>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</si>
  <si>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</si>
  <si>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</si>
  <si>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</si>
  <si>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</si>
  <si>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</si>
  <si>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</si>
  <si>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</si>
  <si>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</si>
  <si>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</si>
  <si>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</si>
  <si>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</si>
  <si>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</si>
  <si>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</si>
  <si>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</si>
  <si>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</si>
  <si>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</si>
  <si>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</si>
  <si>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</si>
  <si>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</si>
  <si>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</si>
  <si>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</si>
  <si>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</si>
  <si>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</si>
  <si>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</si>
  <si>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</si>
  <si>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</si>
  <si>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</si>
  <si>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</si>
  <si>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</si>
  <si>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</si>
  <si>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</si>
  <si>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</si>
  <si>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</si>
  <si>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</si>
  <si>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</si>
  <si>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</si>
  <si>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</si>
  <si>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</si>
  <si>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</si>
  <si>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</si>
  <si>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</si>
  <si>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</si>
  <si>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</si>
  <si>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</si>
  <si>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</si>
  <si>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</si>
  <si>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</si>
  <si>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</si>
  <si>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</si>
  <si>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</si>
  <si>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</si>
  <si>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</si>
  <si>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</si>
  <si>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</si>
  <si>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</si>
  <si>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</si>
  <si>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</si>
  <si>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</si>
  <si>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</si>
  <si>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</si>
  <si>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</si>
  <si>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</si>
  <si>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</si>
  <si>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</si>
  <si>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</si>
  <si>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</si>
  <si>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</si>
  <si>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</si>
  <si>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</si>
  <si>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</si>
  <si>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</si>
  <si>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</si>
  <si>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</si>
  <si>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</si>
  <si>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</si>
  <si>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</si>
  <si>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</si>
  <si>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</si>
  <si>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</si>
  <si>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</si>
  <si>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</si>
  <si>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</si>
  <si>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</si>
  <si>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</si>
  <si>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</si>
  <si>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</si>
  <si>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</si>
  <si>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</si>
  <si>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</si>
  <si>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</si>
  <si>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</si>
  <si>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</si>
  <si>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</si>
  <si>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</si>
  <si>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</si>
  <si>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</si>
  <si>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</si>
  <si>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</si>
  <si>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</si>
  <si>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</si>
  <si>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</si>
  <si>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</si>
  <si>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</si>
  <si>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</si>
  <si>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</si>
  <si>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</si>
  <si>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</si>
  <si>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</si>
  <si>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</si>
  <si>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</si>
  <si>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</si>
  <si>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</si>
  <si>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</si>
  <si>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</si>
  <si>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</si>
  <si>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</si>
  <si>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</si>
  <si>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</si>
  <si>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</si>
  <si>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</si>
  <si>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</si>
  <si>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</si>
  <si>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</si>
  <si>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</si>
  <si>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</si>
  <si>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</si>
  <si>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</si>
  <si>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</si>
  <si>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</si>
  <si>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</si>
  <si>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</si>
  <si>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</si>
  <si>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</si>
  <si>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</si>
  <si>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</si>
  <si>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</si>
  <si>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</si>
  <si>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</si>
  <si>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</si>
  <si>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</si>
  <si>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</si>
  <si>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</si>
  <si>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</si>
  <si>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</si>
  <si>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</si>
  <si>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</si>
  <si>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</si>
  <si>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</si>
  <si>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</si>
  <si>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</si>
  <si>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</si>
  <si>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</si>
  <si>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</si>
  <si>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</si>
  <si>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</si>
  <si>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</si>
  <si>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</si>
  <si>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</si>
  <si>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</si>
  <si>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</si>
  <si>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</si>
  <si>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</si>
  <si>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</si>
  <si>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</si>
  <si>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</si>
  <si>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</si>
  <si>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</si>
  <si>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</si>
  <si>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</si>
  <si>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</si>
  <si>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</si>
  <si>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</si>
  <si>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</si>
  <si>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</si>
  <si>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</si>
  <si>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</si>
  <si>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</si>
  <si>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</si>
  <si>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</si>
  <si>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</si>
  <si>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</si>
  <si>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</si>
  <si>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</si>
  <si>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</si>
  <si>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</si>
  <si>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</si>
  <si>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</si>
  <si>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</si>
  <si>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</si>
  <si>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</si>
  <si>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</si>
  <si>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</si>
  <si>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</si>
  <si>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</si>
  <si>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</si>
  <si>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</si>
  <si>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</si>
  <si>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</si>
  <si>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</si>
  <si>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</si>
  <si>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</si>
  <si>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</si>
  <si>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</si>
  <si>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</si>
  <si>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</si>
  <si>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</si>
  <si>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</si>
  <si>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</si>
  <si>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</si>
  <si>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</si>
  <si>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</si>
  <si>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</si>
  <si>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</si>
  <si>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</si>
  <si>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</si>
  <si>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</si>
  <si>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</si>
  <si>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</si>
  <si>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</si>
  <si>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</si>
  <si>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</si>
  <si>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</si>
  <si>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</si>
  <si>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</si>
  <si>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</si>
  <si>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</si>
  <si>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</si>
  <si>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</si>
  <si>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</si>
  <si>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</si>
  <si>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</si>
  <si>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</si>
  <si>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</si>
  <si>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</si>
  <si>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</si>
  <si>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</si>
  <si>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</si>
  <si>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</si>
  <si>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</si>
  <si>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</si>
  <si>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</si>
  <si>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</si>
  <si>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</si>
  <si>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</si>
  <si>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</si>
  <si>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</si>
  <si>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</si>
  <si>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</si>
  <si>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</si>
  <si>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</si>
  <si>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</si>
  <si>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</si>
  <si>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</si>
  <si>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</si>
  <si>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</si>
  <si>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</si>
  <si>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</si>
  <si>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</si>
  <si>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</si>
  <si>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</si>
  <si>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</si>
  <si>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</si>
  <si>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</si>
  <si>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</si>
  <si>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</si>
  <si>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</si>
  <si>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</si>
  <si>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</si>
  <si>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</si>
  <si>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</si>
  <si>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</si>
  <si>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</si>
  <si>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</si>
  <si>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</si>
  <si>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</si>
  <si>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</si>
  <si>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</si>
  <si>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</si>
  <si>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</si>
  <si>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</si>
  <si>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</si>
  <si>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</si>
  <si>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</si>
  <si>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</si>
  <si>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</si>
  <si>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</si>
  <si>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</si>
  <si>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</si>
  <si>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</si>
  <si>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</si>
  <si>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</si>
  <si>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</si>
  <si>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</si>
  <si>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</si>
  <si>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</si>
  <si>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</si>
  <si>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</si>
  <si>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</si>
  <si>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</si>
  <si>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</si>
  <si>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</si>
  <si>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</si>
  <si>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</si>
  <si>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</si>
  <si>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</si>
  <si>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</si>
  <si>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</si>
  <si>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</si>
  <si>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</si>
  <si>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</si>
  <si>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</si>
  <si>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</si>
  <si>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</si>
  <si>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</si>
  <si>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</si>
  <si>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</si>
  <si>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</si>
  <si>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</si>
  <si>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</si>
  <si>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</si>
  <si>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</si>
  <si>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</si>
  <si>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</si>
  <si>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</si>
  <si>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</si>
  <si>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</si>
  <si>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</si>
  <si>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</si>
  <si>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</si>
  <si>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</si>
  <si>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</si>
  <si>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</si>
  <si>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</si>
  <si>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</si>
  <si>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</si>
  <si>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</si>
  <si>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</si>
  <si>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</si>
  <si>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</si>
  <si>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</si>
  <si>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</si>
  <si>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</si>
  <si>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</si>
  <si>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</si>
  <si>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</si>
  <si>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</si>
  <si>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</si>
  <si>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</si>
  <si>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</si>
  <si>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</si>
  <si>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</si>
  <si>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</si>
  <si>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</si>
  <si>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</si>
  <si>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</si>
  <si>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</si>
  <si>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</si>
  <si>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</si>
  <si>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</si>
  <si>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</si>
  <si>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</si>
  <si>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</si>
  <si>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</si>
  <si>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</si>
  <si>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</si>
  <si>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</si>
  <si>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</si>
  <si>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</si>
  <si>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</si>
  <si>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</si>
  <si>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</si>
  <si>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</si>
  <si>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</si>
  <si>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</si>
  <si>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</si>
  <si>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</si>
  <si>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</si>
  <si>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</si>
  <si>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</si>
  <si>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</si>
  <si>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</si>
  <si>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</si>
  <si>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</si>
  <si>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</si>
  <si>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</si>
  <si>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</si>
  <si>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</si>
  <si>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</si>
  <si>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</si>
  <si>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</si>
  <si>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</si>
  <si>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</si>
  <si>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</si>
  <si>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</si>
  <si>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</si>
  <si>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</si>
  <si>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</si>
  <si>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</si>
  <si>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</si>
  <si>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</si>
  <si>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</si>
  <si>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</si>
  <si>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</si>
  <si>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</si>
  <si>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</si>
  <si>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</si>
  <si>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</si>
  <si>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</si>
  <si>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</si>
  <si>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</si>
  <si>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</si>
  <si>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</si>
  <si>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</si>
  <si>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</si>
  <si>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</si>
  <si>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</si>
  <si>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</si>
  <si>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</si>
  <si>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</si>
  <si>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</si>
  <si>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</si>
  <si>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</si>
  <si>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</si>
  <si>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</si>
  <si>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</si>
  <si>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</si>
  <si>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</si>
  <si>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</si>
  <si>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</si>
  <si>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</si>
  <si>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</si>
  <si>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</si>
  <si>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</si>
  <si>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</si>
  <si>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</si>
  <si>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</si>
  <si>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</si>
  <si>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</si>
  <si>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</si>
  <si>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</si>
  <si>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</si>
  <si>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</si>
  <si>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</si>
  <si>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</si>
  <si>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</si>
  <si>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</si>
  <si>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</si>
  <si>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</si>
  <si>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</si>
  <si>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</si>
  <si>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</si>
  <si>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</si>
  <si>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</si>
  <si>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</si>
  <si>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</si>
  <si>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</si>
  <si>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</si>
  <si>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</si>
  <si>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</si>
  <si>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</si>
  <si>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</si>
  <si>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</si>
  <si>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</si>
  <si>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</si>
  <si>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</si>
  <si>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</si>
  <si>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</si>
  <si>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</si>
  <si>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</si>
  <si>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</si>
  <si>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</si>
  <si>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</si>
  <si>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</si>
  <si>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</si>
  <si>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</si>
  <si>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</si>
  <si>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</si>
  <si>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</si>
  <si>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</si>
  <si>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</si>
  <si>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</si>
  <si>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</si>
  <si>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</si>
  <si>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</si>
  <si>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</si>
  <si>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</si>
  <si>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</si>
  <si>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</si>
  <si>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</si>
  <si>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</si>
  <si>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</si>
  <si>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</si>
  <si>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</si>
  <si>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</si>
  <si>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</si>
  <si>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</si>
  <si>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</si>
  <si>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</si>
  <si>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</si>
  <si>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</si>
  <si>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</si>
  <si>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</si>
  <si>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</si>
  <si>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</si>
  <si>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</si>
  <si>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</si>
  <si>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</si>
  <si>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</si>
  <si>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</si>
  <si>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</si>
  <si>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</si>
  <si>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</si>
  <si>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</si>
  <si>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</si>
  <si>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</si>
  <si>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</si>
  <si>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</si>
  <si>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</si>
  <si>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</si>
  <si>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</si>
  <si>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</si>
  <si>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</si>
  <si>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</si>
  <si>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</si>
  <si>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</si>
  <si>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</si>
  <si>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</si>
  <si>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</si>
  <si>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</si>
  <si>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</si>
  <si>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</si>
  <si>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</si>
  <si>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</si>
  <si>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</si>
  <si>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</si>
  <si>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</si>
  <si>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</si>
  <si>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</si>
  <si>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</si>
  <si>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</si>
  <si>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</si>
  <si>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</si>
  <si>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</si>
  <si>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</si>
  <si>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</si>
  <si>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</si>
  <si>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</si>
  <si>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</si>
  <si>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</si>
  <si>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</si>
  <si>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</si>
  <si>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</si>
  <si>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</si>
  <si>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</si>
  <si>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</si>
  <si>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</si>
  <si>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</si>
  <si>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</si>
  <si>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</si>
  <si>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</si>
  <si>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</si>
  <si>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</si>
  <si>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</si>
  <si>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</si>
  <si>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</si>
  <si>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</si>
  <si>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</si>
  <si>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</si>
  <si>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</si>
  <si>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</si>
  <si>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</si>
  <si>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</si>
  <si>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</si>
  <si>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</si>
  <si>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</si>
  <si>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</si>
  <si>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</si>
  <si>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</si>
  <si>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</si>
  <si>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</si>
  <si>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</si>
  <si>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</si>
  <si>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</si>
  <si>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</si>
  <si>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</si>
  <si>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</si>
  <si>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</si>
  <si>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</si>
  <si>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</si>
  <si>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</si>
  <si>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</si>
  <si>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</si>
  <si>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</si>
  <si>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</si>
  <si>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</si>
  <si>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</si>
  <si>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</si>
  <si>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</si>
  <si>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</si>
  <si>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</si>
  <si>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</si>
  <si>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</si>
  <si>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</si>
  <si>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</si>
  <si>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</si>
  <si>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</si>
  <si>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</si>
  <si>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</si>
  <si>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</si>
  <si>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</si>
  <si>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</si>
  <si>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</si>
  <si>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</si>
  <si>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</si>
  <si>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</si>
  <si>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</si>
  <si>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</si>
  <si>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</si>
  <si>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</si>
  <si>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</si>
  <si>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</si>
  <si>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</si>
  <si>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</si>
  <si>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</si>
  <si>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</si>
  <si>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</si>
  <si>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</si>
  <si>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</si>
  <si>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</si>
  <si>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</si>
  <si>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</si>
  <si>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</si>
  <si>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</si>
  <si>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</si>
  <si>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</si>
  <si>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</si>
  <si>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</si>
  <si>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</si>
  <si>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</si>
  <si>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</si>
  <si>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</si>
  <si>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</si>
  <si>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</si>
  <si>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</si>
  <si>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</si>
  <si>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</si>
  <si>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</si>
  <si>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</si>
  <si>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</si>
  <si>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</si>
  <si>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</si>
  <si>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</si>
  <si>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</si>
  <si>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</si>
  <si>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</si>
  <si>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</si>
  <si>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</si>
  <si>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</si>
  <si>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</si>
  <si>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</si>
  <si>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</si>
  <si>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</si>
  <si>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</si>
  <si>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</si>
  <si>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</si>
  <si>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</si>
  <si>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</si>
  <si>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</si>
  <si>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</si>
  <si>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</si>
  <si>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</si>
  <si>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</si>
  <si>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</si>
  <si>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</si>
  <si>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</si>
  <si>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</si>
  <si>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</si>
  <si>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</si>
  <si>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</si>
  <si>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</si>
  <si>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</si>
  <si>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</si>
  <si>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</si>
  <si>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</si>
  <si>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</si>
  <si>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</si>
  <si>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</si>
  <si>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</si>
  <si>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</si>
  <si>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</si>
  <si>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</si>
  <si>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</si>
  <si>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</si>
  <si>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</si>
  <si>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</si>
  <si>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</si>
  <si>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</si>
  <si>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</si>
  <si>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</si>
  <si>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</si>
  <si>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</si>
  <si>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</si>
  <si>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</si>
  <si>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</si>
  <si>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</si>
  <si>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</si>
  <si>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</si>
  <si>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</si>
  <si>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</si>
  <si>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</si>
  <si>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</si>
  <si>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</si>
  <si>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</si>
  <si>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</si>
  <si>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</si>
  <si>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</si>
  <si>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</si>
  <si>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</si>
  <si>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</si>
  <si>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</si>
  <si>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</si>
  <si>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</si>
  <si>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</si>
  <si>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</si>
  <si>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</si>
  <si>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</si>
  <si>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</si>
  <si>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</si>
  <si>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</si>
  <si>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</si>
  <si>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</si>
  <si>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</si>
  <si>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</si>
  <si>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</si>
  <si>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</si>
  <si>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</si>
  <si>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</si>
  <si>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</si>
  <si>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</si>
  <si>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</si>
  <si>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</si>
  <si>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</si>
  <si>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</si>
  <si>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</si>
  <si>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</si>
  <si>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</si>
  <si>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</si>
  <si>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</si>
  <si>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</si>
  <si>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</si>
  <si>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</si>
  <si>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</si>
  <si>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</si>
  <si>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</si>
  <si>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</si>
  <si>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</si>
  <si>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</si>
  <si>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</si>
  <si>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</si>
  <si>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</si>
  <si>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</si>
  <si>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</si>
  <si>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</si>
  <si>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</si>
  <si>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</si>
  <si>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</si>
  <si>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</si>
  <si>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</si>
  <si>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</si>
  <si>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</si>
  <si>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</si>
  <si>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</si>
  <si>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</si>
  <si>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</si>
  <si>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</si>
  <si>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</si>
  <si>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</si>
  <si>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</si>
  <si>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</si>
  <si>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</si>
  <si>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</si>
  <si>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</si>
  <si>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</si>
  <si>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</si>
  <si>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</si>
  <si>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</si>
  <si>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</si>
  <si>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</si>
  <si>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</si>
  <si>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</si>
  <si>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</si>
  <si>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</si>
  <si>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</si>
  <si>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</si>
  <si>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</si>
  <si>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</si>
  <si>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</si>
  <si>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</si>
  <si>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</si>
  <si>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</si>
  <si>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</si>
  <si>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</si>
  <si>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</si>
  <si>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</si>
  <si>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</si>
  <si>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</si>
  <si>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</si>
  <si>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</si>
  <si>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</si>
  <si>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</si>
  <si>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</si>
  <si>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</si>
  <si>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</si>
  <si>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</si>
  <si>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</si>
  <si>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</si>
  <si>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</si>
  <si>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</si>
  <si>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</si>
  <si>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</si>
  <si>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</si>
  <si>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</si>
  <si>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</si>
  <si>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</si>
  <si>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</si>
  <si>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</si>
  <si>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</si>
  <si>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</si>
  <si>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</si>
  <si>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</si>
  <si>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</si>
  <si>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</si>
  <si>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</si>
  <si>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</si>
  <si>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</si>
  <si>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</si>
  <si>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</si>
  <si>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</si>
  <si>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</si>
  <si>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</si>
  <si>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</si>
  <si>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</si>
  <si>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</si>
  <si>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</si>
  <si>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</si>
  <si>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</si>
  <si>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</si>
  <si>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</si>
  <si>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</si>
  <si>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</si>
  <si>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</si>
  <si>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</si>
  <si>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</si>
  <si>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</si>
  <si>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</si>
  <si>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</si>
  <si>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</si>
  <si>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</si>
  <si>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</si>
  <si>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</si>
  <si>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</si>
  <si>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</si>
  <si>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</si>
  <si>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</si>
  <si>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</si>
  <si>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</si>
  <si>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</si>
  <si>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</si>
  <si>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</si>
  <si>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</si>
  <si>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</si>
  <si>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</si>
  <si>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</si>
  <si>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</si>
  <si>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</si>
  <si>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</si>
  <si>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</si>
  <si>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</si>
  <si>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</si>
  <si>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</si>
  <si>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</si>
  <si>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</si>
  <si>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</si>
  <si>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</si>
  <si>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</si>
  <si>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</si>
  <si>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</si>
  <si>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</si>
  <si>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</si>
  <si>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</si>
  <si>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</si>
  <si>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</si>
  <si>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</si>
  <si>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</si>
  <si>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</si>
  <si>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</si>
  <si>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</si>
  <si>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</si>
  <si>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</si>
  <si>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</si>
  <si>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</si>
  <si>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</si>
  <si>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</si>
  <si>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</si>
  <si>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</si>
  <si>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</si>
  <si>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</si>
  <si>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</si>
  <si>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</si>
  <si>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</si>
  <si>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</si>
  <si>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</si>
  <si>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</si>
  <si>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</si>
  <si>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</si>
  <si>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</si>
  <si>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</si>
  <si>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</si>
  <si>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</si>
  <si>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</si>
  <si>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</si>
  <si>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</si>
  <si>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</si>
  <si>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</si>
  <si>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</si>
  <si>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</si>
  <si>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</si>
  <si>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</si>
  <si>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</si>
  <si>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</si>
  <si>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</si>
  <si>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</si>
  <si>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</si>
  <si>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</si>
  <si>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</si>
  <si>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</si>
  <si>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</si>
  <si>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</si>
  <si>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</si>
  <si>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</si>
  <si>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</si>
  <si>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</si>
  <si>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</si>
  <si>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</si>
  <si>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</si>
  <si>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</si>
  <si>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</si>
  <si>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</si>
  <si>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</si>
  <si>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</si>
  <si>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</si>
  <si>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</si>
  <si>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</si>
  <si>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</si>
  <si>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</si>
  <si>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</si>
  <si>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</si>
  <si>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</si>
  <si>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</si>
  <si>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</si>
  <si>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</si>
  <si>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</si>
  <si>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</si>
  <si>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</si>
  <si>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</si>
  <si>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</si>
  <si>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</si>
  <si>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</si>
  <si>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</si>
  <si>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</si>
  <si>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</si>
  <si>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</si>
  <si>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</si>
  <si>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</si>
  <si>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</si>
  <si>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</si>
  <si>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</si>
  <si>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</si>
  <si>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</si>
  <si>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</si>
  <si>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</si>
  <si>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</si>
  <si>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</si>
  <si>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</si>
  <si>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</si>
  <si>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</si>
  <si>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</si>
  <si>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</si>
  <si>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</si>
  <si>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</si>
  <si>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</si>
  <si>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</si>
  <si>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</si>
  <si>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</si>
  <si>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</si>
  <si>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</si>
  <si>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</si>
  <si>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</si>
  <si>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</si>
  <si>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</si>
  <si>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</si>
  <si>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</si>
  <si>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</si>
  <si>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</si>
  <si>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</si>
  <si>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</si>
  <si>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</si>
  <si>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</si>
  <si>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</si>
  <si>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</si>
  <si>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</si>
  <si>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</si>
  <si>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</si>
  <si>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</si>
  <si>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</si>
  <si>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</si>
  <si>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</si>
  <si>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</si>
  <si>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</si>
  <si>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</si>
  <si>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</si>
  <si>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</si>
  <si>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</si>
  <si>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</si>
  <si>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</si>
  <si>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</si>
  <si>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</si>
  <si>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</si>
  <si>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</si>
  <si>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</si>
  <si>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</si>
  <si>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</si>
  <si>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</si>
  <si>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</si>
  <si>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</si>
  <si>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</si>
  <si>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</si>
  <si>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</si>
  <si>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</si>
  <si>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</si>
  <si>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</si>
  <si>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</si>
  <si>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</si>
  <si>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</si>
  <si>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</si>
  <si>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</si>
  <si>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</si>
  <si>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</si>
  <si>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</si>
  <si>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</si>
  <si>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</si>
  <si>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</si>
  <si>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</si>
  <si>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</si>
  <si>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</si>
  <si>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</si>
  <si>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</si>
  <si>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</si>
  <si>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</si>
  <si>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</si>
  <si>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</si>
  <si>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</si>
  <si>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</si>
  <si>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</si>
  <si>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</si>
  <si>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</si>
  <si>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</si>
  <si>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</si>
  <si>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</si>
  <si>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</si>
  <si>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</si>
  <si>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</si>
  <si>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</si>
  <si>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</si>
  <si>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</si>
  <si>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</si>
  <si>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</si>
  <si>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</si>
  <si>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</si>
  <si>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</si>
  <si>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</si>
  <si>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</si>
  <si>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</si>
  <si>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</si>
  <si>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</si>
  <si>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</si>
  <si>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</si>
  <si>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</si>
  <si>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</si>
  <si>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</si>
  <si>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</si>
  <si>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</si>
  <si>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</si>
  <si>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</si>
  <si>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</si>
  <si>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</si>
  <si>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</si>
  <si>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</si>
  <si>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</si>
  <si>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</si>
  <si>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</si>
  <si>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</si>
  <si>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</si>
  <si>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</si>
  <si>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</si>
  <si>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</si>
  <si>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</si>
  <si>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</si>
  <si>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</si>
  <si>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</si>
  <si>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</si>
  <si>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</si>
  <si>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</si>
  <si>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</si>
  <si>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</si>
  <si>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</si>
  <si>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</si>
  <si>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</si>
  <si>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</si>
  <si>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</si>
  <si>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</si>
  <si>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</si>
  <si>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</si>
  <si>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</si>
  <si>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</si>
  <si>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</si>
  <si>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</si>
  <si>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</si>
  <si>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</si>
  <si>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</si>
  <si>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</si>
  <si>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</si>
  <si>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</si>
  <si>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</si>
  <si>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</si>
  <si>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</si>
  <si>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</si>
  <si>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</si>
  <si>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</si>
  <si>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</si>
  <si>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</si>
  <si>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</si>
  <si>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</si>
  <si>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</si>
  <si>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</si>
  <si>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</si>
  <si>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</si>
  <si>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</si>
  <si>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</si>
  <si>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</si>
  <si>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</si>
  <si>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</si>
  <si>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</si>
  <si>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</si>
  <si>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</si>
  <si>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</si>
  <si>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</si>
  <si>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</si>
  <si>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</si>
  <si>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</si>
  <si>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</si>
  <si>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</si>
  <si>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</si>
  <si>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</si>
  <si>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</si>
  <si>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</si>
  <si>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</si>
  <si>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</si>
  <si>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</si>
  <si>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</si>
  <si>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</si>
  <si>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</si>
  <si>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</si>
  <si>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</si>
  <si>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</si>
  <si>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</si>
  <si>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</si>
  <si>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</si>
  <si>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</si>
  <si>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</si>
  <si>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</si>
  <si>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</si>
  <si>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</si>
  <si>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</si>
  <si>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</si>
  <si>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</si>
  <si>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</si>
  <si>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</si>
  <si>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</si>
  <si>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</si>
  <si>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</si>
  <si>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</si>
  <si>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</si>
  <si>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</si>
  <si>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</si>
  <si>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</si>
  <si>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</si>
  <si>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</si>
  <si>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</si>
  <si>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</si>
  <si>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</si>
  <si>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</si>
  <si>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</si>
  <si>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</si>
  <si>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</si>
  <si>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</si>
  <si>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</si>
  <si>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</si>
  <si>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</si>
  <si>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</si>
  <si>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</si>
  <si>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</si>
  <si>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</si>
  <si>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</si>
  <si>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</si>
  <si>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</si>
  <si>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</si>
  <si>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</si>
  <si>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</si>
  <si>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</si>
  <si>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</si>
  <si>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</si>
  <si>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</si>
  <si>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</si>
  <si>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</si>
  <si>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</si>
  <si>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</si>
  <si>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</si>
  <si>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</si>
  <si>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</si>
  <si>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</si>
  <si>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</si>
  <si>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</si>
  <si>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</si>
  <si>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</si>
  <si>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</si>
  <si>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</si>
  <si>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</si>
  <si>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</si>
  <si>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</si>
  <si>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</si>
  <si>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</si>
  <si>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</si>
  <si>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</si>
  <si>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</si>
  <si>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</si>
  <si>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</si>
  <si>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</si>
  <si>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</si>
  <si>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</si>
  <si>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</si>
  <si>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</si>
  <si>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</si>
  <si>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</si>
  <si>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</si>
  <si>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</si>
  <si>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</si>
  <si>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</si>
  <si>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</si>
  <si>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</si>
  <si>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</si>
  <si>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</si>
  <si>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</si>
  <si>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</si>
  <si>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</si>
  <si>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</si>
  <si>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</si>
  <si>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</si>
  <si>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</si>
  <si>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</si>
  <si>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</si>
  <si>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</si>
  <si>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</si>
  <si>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</si>
  <si>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</si>
  <si>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</si>
  <si>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</si>
  <si>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</si>
  <si>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</si>
  <si>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</si>
  <si>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</si>
  <si>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</si>
  <si>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</si>
  <si>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</si>
  <si>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</si>
  <si>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</si>
  <si>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</si>
  <si>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</si>
  <si>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</si>
  <si>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</si>
  <si>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</si>
  <si>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</si>
  <si>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</si>
  <si>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</si>
  <si>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</si>
  <si>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</si>
  <si>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</si>
  <si>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</si>
  <si>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</si>
  <si>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</si>
  <si>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</si>
  <si>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</si>
  <si>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</si>
  <si>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</si>
  <si>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</si>
  <si>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</si>
  <si>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</si>
  <si>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</si>
  <si>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</si>
  <si>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</si>
  <si>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</si>
  <si>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</si>
  <si>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</si>
  <si>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</si>
  <si>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</si>
  <si>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</si>
  <si>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</si>
  <si>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</si>
  <si>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</si>
  <si>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</si>
  <si>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</si>
  <si>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</si>
  <si>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</si>
  <si>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</si>
  <si>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</si>
  <si>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</si>
  <si>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</si>
  <si>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</si>
  <si>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</si>
  <si>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</si>
  <si>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</si>
  <si>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</si>
  <si>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</si>
  <si>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</si>
  <si>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</si>
  <si>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</si>
  <si>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</si>
  <si>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</si>
  <si>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</si>
  <si>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</si>
  <si>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</si>
  <si>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</si>
  <si>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</si>
  <si>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</si>
  <si>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</si>
  <si>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</si>
  <si>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</si>
  <si>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</si>
  <si>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</si>
  <si>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</si>
  <si>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</si>
  <si>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</si>
  <si>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</si>
  <si>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</si>
  <si>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</si>
  <si>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</si>
  <si>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</si>
  <si>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</si>
  <si>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</si>
  <si>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</si>
  <si>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</si>
  <si>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</si>
  <si>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</si>
  <si>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</si>
  <si>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</si>
  <si>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</si>
  <si>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</si>
  <si>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</si>
  <si>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</si>
  <si>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</si>
  <si>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</si>
  <si>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</si>
  <si>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</si>
  <si>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</si>
  <si>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</si>
  <si>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</si>
  <si>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</si>
  <si>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</si>
  <si>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</si>
  <si>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</si>
  <si>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</si>
  <si>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</si>
  <si>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</si>
  <si>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</si>
  <si>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</si>
  <si>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</si>
  <si>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</si>
  <si>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</si>
  <si>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</si>
  <si>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</si>
  <si>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</si>
  <si>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</si>
  <si>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</si>
  <si>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</si>
  <si>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</si>
  <si>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</si>
  <si>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</si>
  <si>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</si>
  <si>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</si>
  <si>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</si>
  <si>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</si>
  <si>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</si>
  <si>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</si>
  <si>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</si>
  <si>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</si>
  <si>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</si>
  <si>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</si>
  <si>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</si>
  <si>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</si>
  <si>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</si>
  <si>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</si>
  <si>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</si>
  <si>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</si>
  <si>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</si>
  <si>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</si>
  <si>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</si>
  <si>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</si>
  <si>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</si>
  <si>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</si>
  <si>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</si>
  <si>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</si>
  <si>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</si>
  <si>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</si>
  <si>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</si>
  <si>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</si>
  <si>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</si>
  <si>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</si>
  <si>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</si>
  <si>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</si>
  <si>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</si>
  <si>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</si>
  <si>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</si>
  <si>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</si>
  <si>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</si>
  <si>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</si>
  <si>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</si>
  <si>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</si>
  <si>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</si>
  <si>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</si>
  <si>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</si>
  <si>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</si>
  <si>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</si>
  <si>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</si>
  <si>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</si>
  <si>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</si>
  <si>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</si>
  <si>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</si>
  <si>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</si>
  <si>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</si>
  <si>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</si>
  <si>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</si>
  <si>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</si>
  <si>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</si>
  <si>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</si>
  <si>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</si>
  <si>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</si>
  <si>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</si>
  <si>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</si>
  <si>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</si>
  <si>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</si>
  <si>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</si>
  <si>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</si>
  <si>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</si>
  <si>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</si>
  <si>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</si>
  <si>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</si>
  <si>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</si>
  <si>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</si>
  <si>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</si>
  <si>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</si>
  <si>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</si>
  <si>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</si>
  <si>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</si>
  <si>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</si>
  <si>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</si>
  <si>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</si>
  <si>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</si>
  <si>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</si>
  <si>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</si>
  <si>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</si>
  <si>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</si>
  <si>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</si>
  <si>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</si>
  <si>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</si>
  <si>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</si>
  <si>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</si>
  <si>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</si>
  <si>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</si>
  <si>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</si>
  <si>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</si>
  <si>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</si>
  <si>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</si>
  <si>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</si>
  <si>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</si>
  <si>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</si>
  <si>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</si>
  <si>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</si>
  <si>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</si>
  <si>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</si>
  <si>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</si>
  <si>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</si>
  <si>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</si>
  <si>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</si>
  <si>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</si>
  <si>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</si>
  <si>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</si>
  <si>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</si>
  <si>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</si>
  <si>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</si>
  <si>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</si>
  <si>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</si>
  <si>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</si>
  <si>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</si>
  <si>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</si>
  <si>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</si>
  <si>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</si>
  <si>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</si>
  <si>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</si>
  <si>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</si>
  <si>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</si>
  <si>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</si>
  <si>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</si>
  <si>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</si>
  <si>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</si>
  <si>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</si>
  <si>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</si>
  <si>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</si>
  <si>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</si>
  <si>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</si>
  <si>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</si>
  <si>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</si>
  <si>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</si>
  <si>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</si>
  <si>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</si>
  <si>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</si>
  <si>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</si>
  <si>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</si>
  <si>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</si>
  <si>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</si>
  <si>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</si>
  <si>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</si>
  <si>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</si>
  <si>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</si>
  <si>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</si>
  <si>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</si>
  <si>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</si>
  <si>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</si>
  <si>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</si>
  <si>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</si>
  <si>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</si>
  <si>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</si>
  <si>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</si>
  <si>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</si>
  <si>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</si>
  <si>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</si>
  <si>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</si>
  <si>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</si>
  <si>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</si>
  <si>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</si>
  <si>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</si>
  <si>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</si>
  <si>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</si>
  <si>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</si>
  <si>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</si>
  <si>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</si>
  <si>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</si>
  <si>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</si>
  <si>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</si>
  <si>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</si>
  <si>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</si>
  <si>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</si>
  <si>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</si>
  <si>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</si>
  <si>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</si>
  <si>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</si>
  <si>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</si>
  <si>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</si>
  <si>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</si>
  <si>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</si>
  <si>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</si>
  <si>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</si>
  <si>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</si>
  <si>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</si>
  <si>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</si>
  <si>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</si>
  <si>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</si>
  <si>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</si>
  <si>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</si>
  <si>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</si>
  <si>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</si>
  <si>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</si>
  <si>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</si>
  <si>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</si>
  <si>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</si>
  <si>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</si>
  <si>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</si>
  <si>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</si>
  <si>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</si>
  <si>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</si>
  <si>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</si>
  <si>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</si>
  <si>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</si>
  <si>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</si>
  <si>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</si>
  <si>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</si>
  <si>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</si>
  <si>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</si>
  <si>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</si>
  <si>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</si>
  <si>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</si>
  <si>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</si>
  <si>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</si>
  <si>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</si>
  <si>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</si>
  <si>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</si>
  <si>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</si>
  <si>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</si>
  <si>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</si>
  <si>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</si>
  <si>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</si>
  <si>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</si>
  <si>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</si>
  <si>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</si>
  <si>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</si>
  <si>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</si>
  <si>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</si>
  <si>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</si>
  <si>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</si>
  <si>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</si>
  <si>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</si>
  <si>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</si>
  <si>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</si>
  <si>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</si>
  <si>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</si>
  <si>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</si>
  <si>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</si>
  <si>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</si>
  <si>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</si>
  <si>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</si>
  <si>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</si>
  <si>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</si>
  <si>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</si>
  <si>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</si>
  <si>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</si>
  <si>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</si>
  <si>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</si>
  <si>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</si>
  <si>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</si>
  <si>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</si>
  <si>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</si>
  <si>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</si>
  <si>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</si>
  <si>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</si>
  <si>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</si>
  <si>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</si>
  <si>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</si>
  <si>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</si>
  <si>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</si>
  <si>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</si>
  <si>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</si>
  <si>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</si>
  <si>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</si>
  <si>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</si>
  <si>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</si>
  <si>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</si>
  <si>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</si>
  <si>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</si>
  <si>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</si>
  <si>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</si>
  <si>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</si>
  <si>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</si>
  <si>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</si>
  <si>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</si>
  <si>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</si>
  <si>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</si>
  <si>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</si>
  <si>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</si>
  <si>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</si>
  <si>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</si>
  <si>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</si>
  <si>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</si>
  <si>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</si>
  <si>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</si>
  <si>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</si>
  <si>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</si>
  <si>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</si>
  <si>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</si>
  <si>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</si>
  <si>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</si>
  <si>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</si>
  <si>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</si>
  <si>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</si>
  <si>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</si>
  <si>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</si>
  <si>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</si>
  <si>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</si>
  <si>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</si>
  <si>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</si>
  <si>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</si>
  <si>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</si>
  <si>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</si>
  <si>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</si>
  <si>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</si>
  <si>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</si>
  <si>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</si>
  <si>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</si>
  <si>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</si>
  <si>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</si>
  <si>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</si>
  <si>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</si>
  <si>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</si>
  <si>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</si>
  <si>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</si>
  <si>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</si>
  <si>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</si>
  <si>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</si>
  <si>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</si>
  <si>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</si>
  <si>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</si>
  <si>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</si>
  <si>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</si>
  <si>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</si>
  <si>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</si>
  <si>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</si>
  <si>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</si>
  <si>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</si>
  <si>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</si>
  <si>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</si>
  <si>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</si>
  <si>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</si>
  <si>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</si>
  <si>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</si>
  <si>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</si>
  <si>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</si>
  <si>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</si>
  <si>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</si>
  <si>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</si>
  <si>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</si>
  <si>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</si>
  <si>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</si>
  <si>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</si>
  <si>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</si>
  <si>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</si>
  <si>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</si>
  <si>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</si>
  <si>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</si>
  <si>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</si>
  <si>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</si>
  <si>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</si>
  <si>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</si>
  <si>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</si>
  <si>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</si>
  <si>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</si>
  <si>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</si>
  <si>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</si>
  <si>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</si>
  <si>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</si>
  <si>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</si>
  <si>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</si>
  <si>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</si>
  <si>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</si>
  <si>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</si>
  <si>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</si>
  <si>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</si>
  <si>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</si>
  <si>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</si>
  <si>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</si>
  <si>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</si>
  <si>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</si>
  <si>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</si>
  <si>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</si>
  <si>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</si>
  <si>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</si>
  <si>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</si>
  <si>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</si>
  <si>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</si>
  <si>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</si>
  <si>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</si>
  <si>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</si>
  <si>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</si>
  <si>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</si>
  <si>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</si>
  <si>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</si>
  <si>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</si>
  <si>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</si>
  <si>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</si>
  <si>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</si>
  <si>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</si>
  <si>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</si>
  <si>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</si>
  <si>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</si>
  <si>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</si>
  <si>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</si>
  <si>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</si>
  <si>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</si>
  <si>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</si>
  <si>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</si>
  <si>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</si>
  <si>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</si>
  <si>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</si>
  <si>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</si>
  <si>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</si>
  <si>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</si>
  <si>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</si>
  <si>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</si>
  <si>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</si>
  <si>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</si>
  <si>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</si>
  <si>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</si>
  <si>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</si>
  <si>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</si>
  <si>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</si>
  <si>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</si>
  <si>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</si>
  <si>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</si>
  <si>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</si>
  <si>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</si>
  <si>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</si>
  <si>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</si>
  <si>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</si>
  <si>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</si>
  <si>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</si>
  <si>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</si>
  <si>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</si>
  <si>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</si>
  <si>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</si>
  <si>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</si>
  <si>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</si>
  <si>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</si>
  <si>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</si>
  <si>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</si>
  <si>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</si>
  <si>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</si>
  <si>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</si>
  <si>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</si>
  <si>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</si>
  <si>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</si>
  <si>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</si>
  <si>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</si>
  <si>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</si>
  <si>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</si>
  <si>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</si>
  <si>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</si>
  <si>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</si>
  <si>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</si>
  <si>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</si>
  <si>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</si>
  <si>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</si>
  <si>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</si>
  <si>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</si>
  <si>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</si>
  <si>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</si>
  <si>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</si>
  <si>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</si>
  <si>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</si>
  <si>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</si>
  <si>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</si>
  <si>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</si>
  <si>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</si>
  <si>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</si>
  <si>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</si>
  <si>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</si>
  <si>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</si>
  <si>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</si>
  <si>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</si>
  <si>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</si>
  <si>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</si>
  <si>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</si>
  <si>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</si>
  <si>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</si>
  <si>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</si>
  <si>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</si>
  <si>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</si>
  <si>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</si>
  <si>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</si>
  <si>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</si>
  <si>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</si>
  <si>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</si>
  <si>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</si>
  <si>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</si>
  <si>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</si>
  <si>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</si>
  <si>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</si>
  <si>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</si>
  <si>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</si>
  <si>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</si>
  <si>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</si>
  <si>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</si>
  <si>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</si>
  <si>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</si>
  <si>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</si>
  <si>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</si>
  <si>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</si>
  <si>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</si>
  <si>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</si>
  <si>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</si>
  <si>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</si>
  <si>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</si>
  <si>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</si>
  <si>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</si>
  <si>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</si>
  <si>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</si>
  <si>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</si>
  <si>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</si>
  <si>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</si>
  <si>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</si>
  <si>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</si>
  <si>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</si>
  <si>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</si>
  <si>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</si>
  <si>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</si>
  <si>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</si>
  <si>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</si>
  <si>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</si>
  <si>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</si>
  <si>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</si>
  <si>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</si>
  <si>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</si>
  <si>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</si>
  <si>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</si>
  <si>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</si>
  <si>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</si>
  <si>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</si>
  <si>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</si>
  <si>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</si>
  <si>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</si>
  <si>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</si>
  <si>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</si>
  <si>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</si>
  <si>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</si>
  <si>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</si>
  <si>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</si>
  <si>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</si>
  <si>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</si>
  <si>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</si>
  <si>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</si>
  <si>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</si>
  <si>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</si>
  <si>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</si>
  <si>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</si>
  <si>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</si>
  <si>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</si>
  <si>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</si>
  <si>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</si>
  <si>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</si>
  <si>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</si>
  <si>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</si>
  <si>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</si>
  <si>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</si>
  <si>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</si>
  <si>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</si>
  <si>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</si>
  <si>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</si>
  <si>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</si>
  <si>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</si>
  <si>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</si>
  <si>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</si>
  <si>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</si>
  <si>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</si>
  <si>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</si>
  <si>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</si>
  <si>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</si>
  <si>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</si>
  <si>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</si>
  <si>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</si>
  <si>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</si>
  <si>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</si>
  <si>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</si>
  <si>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</si>
  <si>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</si>
  <si>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</si>
  <si>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</si>
  <si>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</si>
  <si>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</si>
  <si>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</si>
  <si>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</si>
  <si>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</si>
  <si>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</si>
  <si>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</si>
  <si>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</si>
  <si>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</si>
  <si>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</si>
  <si>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</si>
  <si>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</si>
  <si>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</si>
  <si>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</si>
  <si>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</si>
  <si>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</si>
  <si>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</si>
  <si>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</si>
  <si>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</si>
  <si>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</si>
  <si>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</si>
  <si>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</si>
  <si>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</si>
  <si>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</si>
  <si>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</si>
  <si>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</si>
  <si>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</si>
  <si>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</si>
  <si>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</si>
  <si>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</si>
  <si>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</si>
  <si>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</si>
  <si>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</si>
  <si>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</si>
  <si>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</si>
  <si>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</si>
  <si>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</si>
  <si>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</si>
  <si>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</si>
  <si>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</si>
  <si>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</si>
  <si>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</si>
  <si>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</si>
  <si>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</si>
  <si>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</si>
  <si>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</si>
  <si>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</si>
  <si>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</si>
  <si>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</si>
  <si>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</si>
  <si>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</si>
  <si>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</si>
  <si>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</si>
  <si>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</si>
  <si>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</si>
  <si>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</si>
  <si>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</si>
  <si>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</si>
  <si>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</si>
  <si>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</si>
  <si>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</si>
  <si>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</si>
  <si>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</si>
  <si>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</si>
  <si>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</si>
  <si>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</si>
  <si>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</si>
  <si>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</si>
  <si>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</si>
  <si>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</si>
  <si>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</si>
  <si>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</si>
  <si>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</si>
  <si>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</si>
  <si>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</si>
  <si>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</si>
  <si>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</si>
  <si>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</si>
  <si>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</si>
  <si>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</si>
  <si>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</si>
  <si>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</si>
  <si>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</si>
  <si>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</si>
  <si>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</si>
  <si>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</si>
  <si>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</si>
  <si>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</si>
  <si>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</si>
  <si>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</si>
  <si>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</si>
  <si>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</si>
  <si>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</si>
  <si>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</si>
  <si>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</si>
  <si>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</si>
  <si>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</si>
  <si>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</si>
  <si>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</si>
  <si>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</si>
  <si>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</si>
  <si>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</si>
  <si>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</si>
  <si>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</si>
  <si>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</si>
  <si>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</si>
  <si>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</si>
  <si>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</si>
  <si>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</si>
  <si>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</si>
  <si>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</si>
  <si>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</si>
  <si>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</si>
  <si>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</si>
  <si>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</si>
  <si>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</si>
  <si>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</si>
  <si>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</si>
  <si>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</si>
  <si>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</si>
  <si>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</si>
  <si>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</si>
  <si>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</si>
  <si>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</si>
  <si>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</si>
  <si>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</si>
  <si>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</si>
  <si>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</si>
  <si>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</si>
  <si>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</si>
  <si>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</si>
  <si>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</si>
  <si>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</si>
  <si>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</si>
  <si>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</si>
  <si>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</si>
  <si>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</si>
  <si>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</si>
  <si>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</si>
  <si>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</si>
  <si>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</si>
  <si>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</si>
  <si>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</si>
  <si>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</si>
  <si>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</si>
  <si>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</si>
  <si>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</si>
  <si>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</si>
  <si>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</si>
  <si>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</si>
  <si>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</si>
  <si>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</si>
  <si>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</si>
  <si>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</si>
  <si>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</si>
  <si>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</si>
  <si>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</si>
  <si>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</si>
  <si>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</si>
  <si>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</si>
  <si>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</si>
  <si>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</si>
  <si>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</si>
  <si>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</si>
  <si>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</si>
  <si>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</si>
  <si>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</si>
  <si>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</si>
  <si>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</si>
  <si>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</si>
  <si>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</si>
  <si>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</si>
  <si>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</si>
  <si>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</si>
  <si>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</si>
  <si>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</si>
  <si>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</si>
  <si>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</si>
  <si>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</si>
  <si>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</si>
  <si>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</si>
  <si>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</si>
  <si>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</si>
  <si>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</si>
  <si>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</si>
  <si>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</si>
  <si>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</si>
  <si>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</si>
  <si>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</si>
  <si>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</si>
  <si>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</si>
  <si>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</si>
  <si>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</si>
  <si>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</si>
  <si>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</si>
  <si>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</si>
  <si>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</si>
  <si>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</si>
  <si>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</si>
  <si>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</si>
  <si>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</si>
  <si>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</si>
  <si>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</si>
  <si>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</si>
  <si>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</si>
  <si>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</si>
  <si>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</si>
  <si>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</si>
  <si>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</si>
  <si>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</si>
  <si>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</si>
  <si>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</si>
  <si>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</si>
  <si>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</si>
  <si>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</si>
  <si>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</si>
  <si>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</si>
  <si>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</si>
  <si>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</si>
  <si>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</si>
  <si>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</si>
  <si>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</si>
  <si>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</si>
  <si>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</si>
  <si>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</si>
  <si>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</si>
  <si>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</si>
  <si>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</si>
  <si>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</si>
  <si>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</si>
  <si>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</si>
  <si>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</si>
  <si>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</si>
  <si>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</si>
  <si>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</si>
  <si>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</si>
  <si>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</si>
  <si>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</si>
  <si>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</si>
  <si>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</si>
  <si>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</si>
  <si>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</si>
  <si>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</si>
  <si>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</si>
  <si>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</si>
  <si>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</si>
  <si>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</si>
  <si>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</si>
  <si>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</si>
  <si>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</si>
  <si>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</si>
  <si>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</si>
  <si>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</si>
  <si>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</si>
  <si>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</si>
  <si>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</si>
  <si>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</si>
  <si>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</si>
  <si>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</si>
  <si>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</si>
  <si>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</si>
  <si>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</si>
  <si>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</si>
  <si>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</si>
  <si>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</si>
  <si>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</si>
  <si>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</si>
  <si>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</si>
  <si>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</si>
  <si>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</si>
  <si>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</si>
  <si>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</si>
  <si>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</si>
  <si>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</si>
  <si>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</si>
  <si>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</si>
  <si>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</si>
  <si>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</si>
  <si>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</si>
  <si>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</si>
  <si>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</si>
  <si>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</si>
  <si>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</si>
  <si>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</si>
  <si>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</si>
  <si>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</si>
  <si>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</si>
  <si>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</si>
  <si>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</si>
  <si>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</si>
  <si>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</si>
  <si>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</si>
  <si>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</si>
  <si>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</si>
  <si>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</si>
  <si>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</si>
  <si>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</si>
  <si>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</si>
  <si>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</si>
  <si>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</si>
  <si>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</si>
  <si>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</si>
  <si>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</si>
  <si>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</si>
  <si>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</si>
  <si>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</si>
  <si>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</si>
  <si>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</si>
  <si>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</si>
  <si>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</si>
  <si>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</si>
  <si>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</si>
  <si>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</si>
  <si>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</si>
  <si>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</si>
  <si>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</si>
  <si>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</si>
  <si>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</si>
  <si>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</si>
  <si>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</si>
  <si>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</si>
  <si>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</si>
  <si>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</si>
  <si>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</si>
  <si>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</si>
  <si>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</si>
  <si>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</si>
  <si>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</si>
  <si>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</si>
  <si>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</si>
  <si>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</si>
  <si>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</si>
  <si>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</si>
  <si>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</si>
  <si>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</si>
  <si>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</si>
  <si>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</si>
  <si>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</si>
  <si>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</si>
  <si>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</si>
  <si>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</si>
  <si>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</si>
  <si>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</si>
  <si>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</si>
  <si>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</si>
  <si>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</si>
  <si>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</si>
  <si>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</si>
  <si>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</si>
  <si>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</si>
  <si>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</si>
  <si>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</si>
  <si>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</si>
  <si>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</si>
  <si>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</si>
  <si>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</si>
  <si>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</si>
  <si>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</si>
  <si>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</si>
  <si>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</si>
  <si>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</si>
  <si>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</si>
  <si>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</si>
  <si>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</si>
  <si>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</si>
  <si>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</si>
  <si>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</si>
  <si>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</si>
  <si>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</si>
  <si>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</si>
  <si>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</si>
  <si>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</si>
  <si>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</si>
  <si>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</si>
  <si>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</si>
  <si>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</si>
  <si>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</si>
  <si>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</si>
  <si>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</si>
  <si>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</si>
  <si>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</si>
  <si>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</si>
  <si>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</si>
  <si>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</si>
  <si>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</si>
  <si>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</si>
  <si>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</si>
  <si>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</si>
  <si>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</si>
  <si>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</si>
  <si>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</si>
  <si>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</si>
  <si>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</si>
  <si>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</si>
  <si>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</si>
  <si>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</si>
  <si>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</si>
  <si>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</si>
  <si>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</si>
  <si>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</si>
  <si>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</si>
  <si>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</si>
  <si>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</si>
  <si>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</si>
  <si>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</si>
  <si>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</si>
  <si>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</si>
  <si>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</si>
  <si>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</si>
  <si>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</si>
  <si>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</si>
  <si>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</si>
  <si>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</si>
  <si>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</si>
  <si>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</si>
  <si>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</si>
  <si>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</si>
  <si>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</si>
  <si>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</si>
  <si>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</si>
  <si>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</si>
  <si>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</si>
  <si>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</si>
  <si>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</si>
  <si>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</si>
  <si>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</si>
  <si>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</si>
  <si>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</si>
  <si>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</si>
  <si>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</si>
  <si>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</si>
  <si>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</si>
  <si>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</si>
  <si>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</si>
  <si>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</si>
  <si>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</si>
  <si>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</si>
  <si>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</si>
  <si>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</si>
  <si>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</si>
  <si>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</si>
  <si>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</si>
  <si>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</si>
  <si>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</si>
  <si>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</si>
  <si>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</si>
  <si>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</si>
  <si>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</si>
  <si>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</si>
  <si>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</si>
  <si>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</si>
  <si>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</si>
  <si>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</si>
  <si>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</si>
  <si>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</si>
  <si>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</si>
  <si>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</si>
  <si>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</si>
  <si>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</si>
  <si>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</si>
  <si>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</si>
  <si>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</si>
  <si>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</si>
  <si>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</si>
  <si>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</si>
  <si>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</si>
  <si>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</si>
  <si>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</si>
  <si>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</si>
  <si>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</si>
  <si>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</si>
  <si>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</si>
  <si>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</si>
  <si>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</si>
  <si>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</si>
  <si>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</si>
  <si>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</si>
  <si>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</si>
  <si>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</si>
  <si>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</si>
  <si>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</si>
  <si>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</si>
  <si>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</si>
  <si>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</si>
  <si>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</si>
  <si>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</si>
  <si>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</si>
  <si>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</si>
  <si>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</si>
  <si>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</si>
  <si>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</si>
  <si>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</si>
  <si>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</si>
  <si>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</si>
  <si>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</si>
  <si>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</si>
  <si>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</si>
  <si>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</si>
  <si>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</si>
  <si>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</si>
  <si>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</si>
  <si>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</si>
  <si>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</si>
  <si>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</si>
  <si>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</si>
  <si>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</si>
  <si>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</si>
  <si>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</si>
  <si>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</si>
  <si>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</si>
  <si>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</si>
  <si>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</si>
  <si>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</si>
  <si>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</si>
  <si>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</si>
  <si>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</si>
  <si>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</si>
  <si>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</si>
  <si>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</si>
  <si>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</si>
  <si>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</si>
  <si>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</si>
  <si>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</si>
  <si>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</si>
  <si>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</si>
  <si>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</si>
  <si>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</si>
  <si>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</si>
  <si>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</si>
  <si>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</si>
  <si>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</si>
  <si>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</si>
  <si>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</si>
  <si>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</si>
  <si>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</si>
  <si>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</si>
  <si>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</si>
  <si>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</si>
  <si>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</si>
  <si>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</si>
  <si>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</si>
  <si>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</si>
  <si>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</si>
  <si>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</si>
  <si>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</si>
  <si>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</si>
  <si>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</si>
  <si>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</si>
  <si>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</si>
  <si>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</si>
  <si>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</si>
  <si>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</si>
  <si>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</si>
  <si>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</si>
  <si>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</si>
  <si>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</si>
  <si>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</si>
  <si>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</si>
  <si>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</si>
  <si>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</si>
  <si>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</si>
  <si>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</si>
  <si>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</si>
  <si>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</si>
  <si>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</si>
  <si>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</si>
  <si>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</si>
  <si>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</si>
  <si>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</si>
  <si>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</si>
  <si>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</si>
  <si>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</si>
  <si>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</si>
  <si>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</si>
  <si>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</si>
  <si>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</si>
  <si>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</si>
  <si>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</si>
  <si>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</si>
  <si>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</si>
  <si>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</si>
  <si>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</si>
  <si>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</si>
  <si>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</si>
  <si>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</si>
  <si>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</si>
  <si>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</si>
  <si>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</si>
  <si>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</si>
  <si>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</si>
  <si>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</si>
  <si>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</si>
  <si>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</si>
  <si>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</si>
  <si>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</si>
  <si>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</si>
  <si>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</si>
  <si>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</si>
  <si>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</si>
  <si>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</si>
  <si>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</si>
  <si>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</si>
  <si>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</si>
  <si>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</si>
  <si>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</si>
  <si>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</si>
  <si>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</si>
  <si>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</si>
  <si>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</si>
  <si>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</si>
  <si>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</si>
  <si>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</si>
  <si>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</si>
  <si>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</si>
  <si>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</si>
  <si>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</si>
  <si>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</si>
  <si>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</si>
  <si>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</si>
  <si>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</si>
  <si>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</si>
  <si>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</si>
  <si>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</si>
  <si>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</si>
  <si>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</si>
  <si>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</si>
  <si>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</si>
  <si>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</si>
  <si>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</si>
  <si>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</si>
  <si>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</si>
  <si>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</si>
  <si>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</si>
  <si>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</si>
  <si>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</si>
  <si>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</si>
  <si>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</si>
  <si>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</si>
  <si>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</si>
  <si>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</si>
  <si>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</si>
  <si>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</si>
  <si>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</si>
  <si>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</si>
  <si>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</si>
  <si>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</si>
  <si>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</si>
  <si>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</si>
  <si>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</si>
  <si>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</si>
  <si>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</si>
  <si>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</si>
  <si>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</si>
  <si>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</si>
  <si>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</si>
  <si>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</si>
  <si>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</si>
  <si>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</si>
  <si>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</si>
  <si>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</si>
  <si>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</si>
  <si>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</si>
  <si>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</si>
  <si>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</si>
  <si>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</si>
  <si>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</si>
  <si>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</si>
  <si>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</si>
  <si>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</si>
  <si>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</si>
  <si>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</si>
  <si>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</si>
  <si>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</si>
  <si>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</si>
  <si>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</si>
  <si>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</si>
  <si>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</si>
  <si>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</si>
  <si>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</si>
  <si>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</si>
  <si>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</si>
  <si>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</si>
  <si>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</si>
  <si>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</si>
  <si>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</si>
  <si>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</si>
  <si>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</si>
  <si>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</si>
  <si>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</si>
  <si>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</si>
  <si>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</si>
  <si>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</si>
  <si>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</si>
  <si>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</si>
  <si>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</si>
  <si>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</si>
  <si>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</si>
  <si>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</si>
  <si>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</si>
  <si>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</si>
  <si>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</si>
  <si>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</si>
  <si>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</si>
  <si>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</si>
  <si>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</si>
  <si>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</si>
  <si>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</si>
  <si>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</si>
  <si>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</si>
  <si>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</si>
  <si>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</si>
  <si>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</si>
  <si>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</si>
  <si>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</si>
  <si>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</si>
  <si>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</si>
  <si>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</si>
  <si>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</si>
  <si>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</si>
  <si>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</si>
  <si>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</si>
  <si>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</si>
  <si>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</si>
  <si>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</si>
  <si>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</si>
  <si>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</si>
  <si>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</si>
  <si>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</si>
  <si>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</si>
  <si>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</si>
  <si>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</si>
  <si>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</si>
  <si>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</si>
  <si>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</si>
  <si>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</si>
  <si>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</si>
  <si>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</si>
  <si>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</si>
  <si>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</si>
  <si>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</si>
  <si>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</si>
  <si>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</si>
  <si>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</si>
  <si>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</si>
  <si>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</si>
  <si>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</si>
  <si>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</si>
  <si>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</si>
  <si>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</si>
  <si>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</si>
  <si>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</si>
  <si>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</si>
  <si>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</si>
  <si>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</si>
  <si>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</si>
  <si>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</si>
  <si>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</si>
  <si>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</si>
  <si>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</si>
  <si>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</si>
  <si>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</si>
  <si>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</si>
  <si>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</si>
  <si>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</si>
  <si>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</si>
  <si>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</si>
  <si>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</si>
  <si>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</si>
  <si>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</si>
  <si>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</si>
  <si>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</si>
  <si>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</si>
  <si>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</si>
  <si>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</si>
  <si>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</si>
  <si>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</si>
  <si>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</si>
  <si>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</si>
  <si>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</si>
  <si>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</si>
  <si>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</si>
  <si>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</si>
  <si>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</si>
  <si>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</si>
  <si>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</si>
  <si>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</si>
  <si>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</si>
  <si>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</si>
  <si>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</si>
  <si>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</si>
  <si>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</si>
  <si>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</si>
  <si>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</si>
  <si>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</si>
  <si>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</si>
  <si>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</si>
  <si>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</si>
  <si>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</si>
  <si>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</si>
  <si>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</si>
  <si>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</si>
  <si>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</si>
  <si>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</si>
  <si>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</si>
  <si>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</si>
  <si>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</si>
  <si>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</si>
  <si>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</si>
  <si>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</si>
  <si>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</si>
  <si>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</si>
  <si>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</si>
  <si>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</si>
  <si>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</si>
  <si>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</si>
  <si>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</si>
  <si>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</si>
  <si>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</si>
  <si>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</si>
  <si>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</si>
  <si>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</si>
  <si>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</si>
  <si>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</si>
  <si>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</si>
  <si>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</si>
  <si>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</si>
  <si>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</si>
  <si>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</si>
  <si>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</si>
  <si>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</si>
  <si>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</si>
  <si>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</si>
  <si>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</si>
  <si>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</si>
  <si>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</si>
  <si>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</si>
  <si>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</si>
  <si>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</si>
  <si>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</si>
  <si>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</si>
  <si>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</si>
  <si>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</si>
  <si>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</si>
  <si>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</si>
  <si>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</si>
  <si>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</si>
  <si>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</si>
  <si>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</si>
  <si>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</si>
  <si>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</si>
  <si>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</si>
  <si>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</si>
  <si>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</si>
  <si>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</si>
  <si>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</si>
  <si>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</si>
  <si>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</si>
  <si>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</si>
  <si>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</si>
  <si>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</si>
  <si>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</si>
  <si>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</si>
  <si>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</si>
  <si>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</si>
  <si>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</si>
  <si>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</si>
  <si>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</si>
  <si>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</si>
  <si>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</si>
  <si>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</si>
  <si>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</si>
  <si>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</si>
  <si>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</si>
  <si>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</si>
  <si>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</si>
  <si>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</si>
  <si>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</si>
  <si>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</si>
  <si>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</si>
  <si>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</si>
  <si>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</si>
  <si>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</si>
  <si>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</si>
  <si>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</si>
  <si>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</si>
  <si>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</si>
  <si>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</si>
  <si>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</si>
  <si>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</si>
  <si>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</si>
  <si>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</si>
  <si>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</si>
  <si>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</si>
  <si>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</si>
  <si>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</si>
  <si>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</si>
  <si>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</si>
  <si>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</si>
  <si>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</si>
  <si>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</si>
  <si>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</si>
  <si>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</si>
  <si>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</si>
  <si>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</si>
  <si>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</si>
  <si>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</si>
  <si>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</si>
  <si>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</si>
  <si>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</si>
  <si>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</si>
  <si>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</si>
  <si>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</si>
  <si>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</si>
  <si>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</si>
  <si>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</si>
  <si>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</si>
  <si>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</si>
  <si>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</si>
  <si>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</si>
  <si>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</si>
  <si>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</si>
  <si>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</si>
  <si>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</si>
  <si>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</si>
  <si>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</si>
  <si>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</si>
  <si>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</si>
  <si>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</si>
  <si>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</si>
  <si>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</si>
  <si>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</si>
  <si>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</si>
  <si>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</si>
  <si>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</si>
  <si>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</si>
  <si>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</si>
  <si>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</si>
  <si>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</si>
  <si>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</si>
  <si>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</si>
  <si>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</si>
  <si>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</si>
  <si>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</si>
  <si>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</si>
  <si>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</si>
  <si>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</si>
  <si>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</si>
  <si>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</si>
  <si>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</si>
  <si>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</si>
  <si>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</si>
  <si>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</si>
  <si>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</si>
  <si>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</si>
  <si>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</si>
  <si>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</si>
  <si>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</si>
  <si>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</si>
  <si>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</si>
  <si>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</si>
  <si>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</si>
  <si>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</si>
  <si>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</si>
  <si>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</si>
  <si>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</si>
  <si>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</si>
  <si>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</si>
  <si>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</si>
  <si>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</si>
  <si>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</si>
  <si>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</si>
  <si>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</si>
  <si>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</si>
  <si>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</si>
  <si>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</si>
  <si>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</si>
  <si>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</si>
  <si>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</si>
  <si>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</si>
  <si>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</si>
  <si>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</si>
  <si>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</si>
  <si>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</si>
  <si>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</si>
  <si>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</si>
  <si>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</si>
  <si>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</si>
  <si>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</si>
  <si>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</si>
  <si>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</si>
  <si>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</si>
  <si>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</si>
  <si>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</si>
  <si>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</si>
  <si>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</si>
  <si>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</si>
  <si>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</si>
  <si>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</si>
  <si>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</si>
  <si>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</si>
  <si>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</si>
  <si>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</si>
  <si>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</si>
  <si>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</si>
  <si>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</si>
  <si>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</si>
  <si>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</si>
  <si>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</si>
  <si>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</si>
  <si>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</si>
  <si>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</si>
  <si>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</si>
  <si>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</si>
  <si>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</si>
  <si>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</si>
  <si>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</si>
  <si>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</si>
  <si>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</si>
  <si>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</si>
  <si>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</si>
  <si>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</si>
  <si>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</si>
  <si>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</si>
  <si>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</si>
  <si>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</si>
  <si>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</si>
  <si>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</si>
  <si>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</si>
  <si>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</si>
  <si>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</si>
  <si>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</si>
  <si>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</si>
  <si>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</si>
  <si>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</si>
  <si>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</si>
  <si>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</si>
  <si>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</si>
  <si>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</si>
  <si>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</si>
  <si>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</si>
  <si>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</si>
  <si>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</si>
  <si>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</si>
  <si>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</si>
  <si>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</si>
  <si>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</si>
  <si>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</si>
  <si>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</si>
  <si>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</si>
  <si>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</si>
  <si>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</si>
  <si>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</si>
  <si>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</si>
  <si>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</si>
  <si>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</si>
  <si>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</si>
  <si>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</si>
  <si>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</si>
  <si>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</si>
  <si>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</si>
  <si>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</si>
  <si>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</si>
  <si>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</si>
  <si>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</si>
  <si>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</si>
  <si>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</si>
  <si>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</si>
  <si>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</si>
  <si>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</si>
  <si>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</si>
  <si>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</si>
  <si>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</si>
  <si>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</si>
  <si>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</si>
  <si>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</si>
  <si>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</si>
  <si>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</si>
  <si>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</si>
  <si>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</si>
  <si>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</si>
  <si>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</si>
  <si>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</si>
  <si>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</si>
  <si>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</si>
  <si>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</si>
  <si>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</si>
  <si>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</si>
  <si>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</si>
  <si>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</si>
  <si>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</si>
  <si>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</si>
  <si>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</si>
  <si>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</si>
  <si>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</si>
  <si>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</si>
  <si>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</si>
  <si>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</si>
  <si>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</si>
  <si>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</si>
  <si>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</si>
  <si>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</si>
  <si>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</si>
  <si>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</si>
  <si>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</si>
  <si>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</si>
  <si>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</si>
  <si>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</si>
  <si>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</si>
  <si>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</si>
  <si>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</si>
  <si>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</si>
  <si>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</si>
  <si>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</si>
  <si>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</si>
  <si>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</si>
  <si>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</si>
  <si>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</si>
  <si>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</si>
  <si>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</si>
  <si>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</si>
  <si>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</si>
  <si>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</si>
  <si>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</si>
  <si>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</si>
  <si>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</si>
  <si>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</si>
  <si>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</si>
  <si>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</si>
  <si>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</si>
  <si>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</si>
  <si>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</si>
  <si>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</si>
  <si>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</si>
  <si>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</si>
  <si>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</si>
  <si>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</si>
  <si>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</si>
  <si>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</si>
  <si>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</si>
  <si>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</si>
  <si>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</si>
  <si>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</si>
  <si>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</si>
  <si>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</si>
  <si>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</si>
  <si>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</si>
  <si>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</si>
  <si>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</si>
  <si>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</si>
  <si>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</si>
  <si>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</si>
  <si>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</si>
  <si>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</si>
  <si>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</si>
  <si>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</si>
  <si>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</si>
  <si>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</si>
  <si>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</si>
  <si>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</si>
  <si>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</si>
  <si>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</si>
  <si>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</si>
  <si>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</si>
  <si>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</si>
  <si>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</si>
  <si>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</si>
  <si>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</si>
  <si>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</si>
  <si>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</si>
  <si>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</si>
  <si>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</si>
  <si>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</si>
  <si>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</si>
  <si>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</si>
  <si>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</si>
  <si>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</si>
  <si>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</si>
  <si>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</si>
  <si>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</si>
  <si>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</si>
  <si>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</si>
  <si>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</si>
  <si>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</si>
  <si>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</si>
  <si>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</si>
  <si>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</si>
  <si>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</si>
  <si>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</si>
  <si>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</si>
  <si>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</si>
  <si>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</si>
  <si>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</si>
  <si>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</si>
  <si>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</si>
  <si>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</si>
  <si>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</si>
  <si>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</si>
  <si>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</si>
  <si>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</si>
  <si>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</si>
  <si>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</si>
  <si>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</si>
  <si>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</si>
  <si>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</si>
  <si>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</si>
  <si>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</si>
  <si>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</si>
  <si>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</si>
  <si>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</si>
  <si>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</si>
  <si>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</si>
  <si>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</si>
  <si>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</si>
  <si>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</si>
  <si>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</si>
  <si>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</si>
  <si>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</si>
  <si>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</si>
  <si>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</si>
  <si>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</si>
  <si>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</si>
  <si>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</si>
  <si>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</si>
  <si>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</si>
  <si>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</si>
  <si>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</si>
  <si>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</si>
  <si>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</si>
  <si>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</si>
  <si>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</si>
  <si>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</si>
  <si>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</si>
  <si>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</si>
  <si>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</si>
  <si>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</si>
  <si>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</si>
  <si>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</si>
  <si>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</si>
  <si>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</si>
  <si>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</si>
  <si>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</si>
  <si>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</si>
  <si>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</si>
  <si>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</si>
  <si>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</si>
  <si>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</si>
  <si>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</si>
  <si>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</si>
  <si>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</si>
  <si>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</si>
  <si>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</si>
  <si>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</si>
  <si>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</si>
  <si>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</si>
  <si>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</si>
  <si>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</si>
  <si>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</si>
  <si>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</si>
  <si>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</si>
  <si>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</si>
  <si>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</si>
  <si>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</si>
  <si>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</si>
  <si>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</si>
  <si>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</si>
  <si>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</si>
  <si>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</si>
  <si>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</si>
  <si>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</si>
  <si>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</si>
  <si>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</si>
  <si>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</si>
  <si>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</si>
  <si>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</si>
  <si>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</si>
  <si>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</si>
  <si>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</si>
  <si>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</si>
  <si>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</si>
  <si>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</si>
  <si>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</si>
  <si>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</si>
  <si>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</si>
  <si>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</si>
  <si>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</si>
  <si>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</si>
  <si>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</si>
  <si>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</si>
  <si>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</si>
  <si>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</si>
  <si>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</si>
  <si>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</si>
  <si>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</si>
  <si>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</si>
  <si>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</si>
  <si>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</si>
  <si>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</si>
  <si>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</si>
  <si>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</si>
  <si>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</si>
  <si>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</si>
  <si>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</si>
  <si>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</si>
  <si>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</si>
  <si>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</si>
  <si>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</si>
  <si>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</si>
  <si>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</si>
  <si>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</si>
  <si>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</si>
  <si>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</si>
  <si>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</si>
  <si>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</si>
  <si>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</si>
  <si>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</si>
  <si>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</si>
  <si>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</si>
  <si>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</si>
  <si>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</si>
  <si>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</si>
  <si>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</si>
  <si>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</si>
  <si>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</si>
  <si>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</si>
  <si>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</si>
  <si>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</si>
  <si>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</si>
  <si>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</si>
  <si>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</si>
  <si>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</si>
  <si>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</si>
  <si>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</si>
  <si>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</si>
  <si>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</si>
  <si>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</si>
  <si>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</si>
  <si>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</si>
  <si>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</si>
  <si>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</si>
  <si>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</si>
  <si>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</si>
  <si>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</si>
  <si>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</si>
  <si>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</si>
  <si>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</si>
  <si>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</si>
  <si>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</si>
  <si>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</si>
  <si>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</si>
  <si>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</si>
  <si>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</si>
  <si>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</si>
  <si>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</si>
  <si>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</si>
  <si>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</si>
  <si>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</si>
  <si>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</si>
  <si>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</si>
  <si>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</si>
  <si>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</si>
  <si>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</si>
  <si>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</si>
  <si>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</si>
  <si>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</si>
  <si>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</si>
  <si>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</si>
  <si>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</si>
  <si>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</si>
  <si>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</si>
  <si>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</si>
  <si>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</si>
  <si>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</si>
  <si>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</si>
  <si>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</si>
  <si>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</si>
  <si>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</si>
  <si>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</si>
  <si>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</si>
  <si>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</si>
  <si>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</si>
  <si>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</si>
  <si>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</si>
  <si>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</si>
  <si>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</si>
  <si>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</si>
  <si>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</si>
  <si>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</si>
  <si>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</si>
  <si>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</si>
  <si>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</si>
  <si>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</si>
  <si>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</si>
  <si>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</si>
  <si>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</si>
  <si>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</si>
  <si>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</si>
  <si>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</si>
  <si>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</si>
  <si>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</si>
  <si>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</si>
  <si>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</si>
  <si>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</si>
  <si>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</si>
  <si>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</si>
  <si>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</si>
  <si>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</si>
  <si>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</si>
  <si>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</si>
  <si>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</si>
  <si>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</si>
  <si>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</si>
  <si>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</si>
  <si>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</si>
  <si>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</si>
  <si>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</si>
  <si>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</si>
  <si>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</si>
  <si>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</si>
  <si>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</si>
  <si>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</si>
  <si>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</si>
  <si>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</si>
  <si>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</si>
  <si>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</si>
  <si>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</si>
  <si>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</si>
  <si>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</si>
  <si>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</si>
  <si>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</si>
  <si>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</si>
  <si>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</si>
  <si>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</si>
  <si>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</si>
  <si>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</si>
  <si>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</si>
  <si>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</si>
  <si>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</si>
  <si>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</si>
  <si>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</si>
  <si>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</si>
  <si>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</si>
  <si>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</si>
  <si>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</si>
  <si>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</si>
  <si>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</si>
  <si>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</si>
  <si>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</si>
  <si>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</si>
  <si>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</si>
  <si>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</si>
  <si>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</si>
  <si>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</si>
  <si>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</si>
  <si>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</si>
  <si>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</si>
  <si>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</si>
  <si>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</si>
  <si>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</si>
  <si>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</si>
  <si>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</si>
  <si>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</si>
  <si>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</si>
  <si>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</si>
  <si>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</si>
  <si>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</si>
  <si>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</si>
  <si>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</si>
  <si>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</si>
  <si>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</si>
  <si>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</si>
  <si>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</si>
  <si>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</si>
  <si>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</si>
  <si>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</si>
  <si>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</si>
  <si>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</si>
  <si>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</si>
  <si>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</si>
  <si>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</si>
  <si>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</si>
  <si>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</si>
  <si>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</si>
  <si>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</si>
  <si>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</si>
  <si>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</si>
  <si>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</si>
  <si>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</si>
  <si>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</si>
  <si>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</si>
  <si>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</si>
  <si>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</si>
  <si>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</si>
  <si>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</si>
  <si>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</si>
  <si>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</si>
  <si>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</si>
  <si>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</si>
  <si>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</si>
  <si>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</si>
  <si>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</si>
  <si>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</si>
  <si>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</si>
  <si>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</si>
  <si>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</si>
  <si>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</si>
  <si>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</si>
  <si>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</si>
  <si>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</si>
  <si>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</si>
  <si>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</si>
  <si>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</si>
  <si>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</si>
  <si>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</si>
  <si>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</si>
  <si>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</si>
  <si>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</si>
  <si>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</si>
  <si>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</si>
  <si>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</si>
  <si>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</si>
  <si>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</si>
  <si>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</si>
  <si>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</si>
  <si>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</si>
  <si>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</si>
  <si>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</si>
  <si>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</si>
  <si>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</si>
  <si>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</si>
  <si>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</si>
  <si>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</si>
  <si>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</si>
  <si>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</si>
  <si>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</si>
  <si>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</si>
  <si>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</si>
  <si>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</si>
  <si>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</si>
  <si>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</si>
  <si>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</si>
  <si>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</si>
  <si>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</si>
  <si>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</si>
  <si>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</si>
  <si>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</si>
  <si>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</si>
  <si>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</si>
  <si>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</si>
  <si>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</si>
  <si>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</si>
  <si>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</si>
  <si>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</si>
  <si>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</si>
  <si>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</si>
  <si>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</si>
  <si>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</si>
  <si>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</si>
  <si>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</si>
  <si>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</si>
  <si>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</si>
  <si>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</si>
  <si>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</si>
  <si>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</si>
  <si>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</si>
  <si>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</si>
  <si>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</si>
  <si>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</si>
  <si>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</si>
  <si>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</si>
  <si>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</si>
  <si>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</si>
  <si>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</si>
  <si>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</si>
  <si>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</si>
  <si>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</si>
  <si>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</si>
  <si>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</si>
  <si>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</si>
  <si>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</si>
  <si>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</si>
  <si>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</si>
  <si>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</si>
  <si>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</si>
  <si>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</si>
  <si>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</si>
  <si>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</si>
  <si>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</si>
  <si>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</si>
  <si>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</si>
  <si>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</si>
  <si>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</si>
  <si>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</si>
  <si>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</si>
  <si>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</si>
  <si>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</si>
  <si>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</si>
  <si>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</si>
  <si>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</si>
  <si>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</si>
  <si>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</si>
  <si>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</si>
  <si>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</si>
  <si>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</si>
  <si>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</si>
  <si>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</si>
  <si>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</si>
  <si>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</si>
  <si>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</si>
  <si>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</si>
  <si>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</si>
  <si>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</si>
  <si>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</si>
  <si>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</si>
  <si>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</si>
  <si>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</si>
  <si>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</si>
  <si>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</si>
  <si>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</si>
  <si>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</si>
  <si>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</si>
  <si>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</si>
  <si>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</si>
  <si>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</si>
  <si>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</si>
  <si>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</si>
  <si>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</si>
  <si>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</si>
  <si>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</si>
  <si>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</si>
  <si>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</si>
  <si>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</si>
  <si>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</si>
  <si>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</si>
  <si>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</si>
  <si>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</si>
  <si>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</si>
  <si>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</si>
  <si>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</si>
  <si>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</si>
  <si>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</si>
  <si>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</si>
  <si>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</si>
  <si>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</si>
  <si>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</si>
  <si>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</si>
  <si>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</si>
  <si>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</si>
  <si>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</si>
  <si>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</si>
  <si>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</si>
  <si>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</si>
  <si>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</si>
  <si>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</si>
  <si>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</si>
  <si>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</si>
  <si>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</si>
  <si>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</si>
  <si>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</si>
  <si>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</si>
  <si>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</si>
  <si>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</si>
  <si>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</si>
  <si>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</si>
  <si>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</si>
  <si>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</si>
  <si>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</si>
  <si>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</si>
  <si>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</si>
  <si>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</si>
  <si>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</si>
  <si>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</si>
  <si>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</si>
  <si>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</si>
  <si>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</si>
  <si>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</si>
  <si>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</si>
  <si>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</si>
  <si>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</si>
  <si>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</si>
  <si>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</si>
  <si>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</si>
  <si>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</si>
  <si>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</si>
  <si>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</si>
  <si>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</si>
  <si>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</si>
  <si>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</si>
  <si>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</si>
  <si>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</si>
  <si>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</si>
  <si>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</si>
  <si>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</si>
  <si>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</si>
  <si>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</si>
  <si>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</si>
  <si>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</si>
  <si>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</si>
  <si>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</si>
  <si>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</si>
  <si>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</si>
  <si>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</si>
  <si>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</si>
  <si>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</si>
  <si>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</si>
  <si>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</si>
  <si>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</si>
  <si>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</si>
  <si>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</si>
  <si>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</si>
  <si>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</si>
  <si>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</si>
  <si>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</si>
  <si>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</si>
  <si>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</si>
  <si>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</si>
  <si>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</si>
  <si>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</si>
  <si>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</si>
  <si>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</si>
  <si>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</si>
  <si>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</si>
  <si>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</si>
  <si>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</si>
  <si>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</si>
  <si>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</si>
  <si>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</si>
  <si>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</si>
  <si>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</si>
  <si>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</si>
  <si>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</si>
  <si>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</si>
  <si>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</si>
  <si>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</si>
  <si>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</si>
  <si>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</si>
  <si>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</si>
  <si>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</si>
  <si>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</si>
  <si>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</si>
  <si>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</si>
  <si>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</si>
  <si>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</si>
  <si>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</si>
  <si>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</si>
  <si>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</si>
  <si>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</si>
  <si>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</si>
  <si>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</si>
  <si>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</si>
  <si>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</si>
  <si>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</si>
  <si>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</si>
  <si>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</si>
  <si>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</si>
  <si>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</si>
  <si>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</si>
  <si>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</si>
  <si>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</si>
  <si>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</si>
  <si>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</si>
  <si>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</si>
  <si>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</si>
  <si>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</si>
  <si>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</si>
  <si>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</si>
  <si>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</si>
  <si>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</si>
  <si>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</si>
  <si>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</si>
  <si>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</si>
  <si>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</si>
  <si>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</si>
  <si>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</si>
  <si>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</si>
  <si>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</si>
  <si>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</si>
  <si>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</si>
  <si>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</si>
  <si>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</si>
  <si>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</si>
  <si>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</si>
  <si>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</si>
  <si>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</si>
  <si>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</si>
  <si>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</si>
  <si>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</si>
  <si>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</si>
  <si>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</si>
  <si>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</si>
  <si>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</si>
  <si>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</si>
  <si>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</si>
  <si>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</si>
  <si>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</si>
  <si>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</si>
  <si>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</si>
  <si>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</si>
  <si>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</si>
  <si>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</si>
  <si>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</si>
  <si>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</si>
  <si>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</si>
  <si>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</si>
  <si>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</si>
  <si>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</si>
  <si>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</si>
  <si>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</si>
  <si>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</si>
  <si>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</si>
  <si>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</si>
  <si>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</si>
  <si>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</si>
  <si>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</si>
  <si>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</si>
  <si>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</si>
  <si>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</si>
  <si>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</si>
  <si>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</si>
  <si>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</si>
  <si>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</si>
  <si>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</si>
  <si>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</si>
  <si>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</si>
  <si>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</si>
  <si>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</si>
  <si>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</si>
  <si>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</si>
  <si>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</si>
  <si>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</si>
  <si>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</si>
  <si>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</si>
  <si>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</si>
  <si>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</si>
  <si>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</si>
  <si>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</si>
  <si>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</si>
  <si>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</si>
  <si>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</si>
  <si>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</si>
  <si>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</si>
  <si>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</si>
  <si>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</si>
  <si>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</si>
  <si>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</si>
  <si>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</si>
  <si>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</si>
  <si>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</si>
  <si>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</si>
  <si>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</si>
  <si>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</si>
  <si>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</si>
  <si>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</si>
  <si>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</si>
  <si>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</si>
  <si>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</si>
  <si>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</si>
  <si>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</si>
  <si>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</si>
  <si>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</si>
  <si>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</si>
  <si>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</si>
  <si>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</si>
  <si>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</si>
  <si>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</si>
  <si>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</si>
  <si>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</si>
  <si>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</si>
  <si>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</si>
  <si>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</si>
  <si>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</si>
  <si>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</si>
  <si>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</si>
  <si>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</si>
  <si>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</si>
  <si>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</si>
  <si>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</si>
  <si>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</si>
  <si>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</si>
  <si>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</si>
  <si>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</si>
  <si>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</si>
  <si>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</si>
  <si>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</si>
  <si>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</si>
  <si>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</si>
  <si>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</si>
  <si>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</si>
  <si>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</si>
  <si>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</si>
  <si>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</si>
  <si>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</si>
  <si>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</si>
  <si>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</si>
  <si>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</si>
  <si>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</si>
  <si>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</si>
  <si>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</si>
  <si>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</si>
  <si>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</si>
  <si>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</si>
  <si>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</si>
  <si>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</si>
  <si>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</si>
  <si>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</si>
  <si>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</si>
  <si>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</si>
  <si>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</si>
  <si>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</si>
  <si>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</si>
  <si>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</si>
  <si>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</si>
  <si>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</si>
  <si>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</si>
  <si>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</si>
  <si>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</si>
  <si>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</si>
  <si>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</si>
  <si>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</si>
  <si>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</si>
  <si>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</si>
  <si>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</si>
  <si>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</si>
  <si>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</si>
  <si>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</si>
  <si>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</si>
  <si>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</si>
  <si>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</si>
  <si>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</si>
  <si>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</si>
  <si>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</si>
  <si>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</si>
  <si>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</si>
  <si>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</si>
  <si>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</si>
  <si>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</si>
  <si>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</si>
  <si>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</si>
  <si>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</si>
  <si>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</si>
  <si>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</si>
  <si>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</si>
  <si>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</si>
  <si>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</si>
  <si>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</si>
  <si>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</si>
  <si>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</si>
  <si>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</si>
  <si>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</si>
  <si>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</si>
  <si>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</si>
  <si>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</si>
  <si>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</si>
  <si>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</si>
  <si>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</si>
  <si>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</si>
  <si>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</si>
  <si>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</si>
  <si>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</si>
  <si>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</si>
  <si>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</si>
  <si>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</si>
  <si>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</si>
  <si>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</si>
  <si>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</si>
  <si>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</si>
  <si>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</si>
  <si>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</si>
  <si>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</si>
  <si>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</si>
  <si>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</si>
  <si>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</si>
  <si>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</si>
  <si>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</si>
  <si>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</si>
  <si>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</si>
  <si>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</si>
  <si>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</si>
  <si>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</si>
  <si>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</si>
  <si>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</si>
  <si>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</si>
  <si>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</si>
  <si>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</si>
  <si>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</si>
  <si>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</si>
  <si>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</si>
  <si>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</si>
  <si>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</si>
  <si>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</si>
  <si>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</si>
  <si>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</si>
  <si>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</si>
  <si>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</si>
  <si>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</si>
  <si>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</si>
  <si>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</si>
  <si>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</si>
  <si>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</si>
  <si>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</si>
  <si>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</si>
  <si>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</si>
  <si>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</si>
  <si>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</si>
  <si>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</si>
  <si>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</si>
  <si>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</si>
  <si>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</si>
  <si>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</si>
  <si>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</si>
  <si>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</si>
  <si>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</si>
  <si>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</si>
  <si>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</si>
  <si>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</si>
  <si>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</si>
  <si>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</si>
  <si>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</si>
  <si>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</si>
  <si>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</si>
  <si>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</si>
  <si>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</si>
  <si>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</si>
  <si>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</si>
  <si>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</si>
  <si>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</si>
  <si>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</si>
  <si>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</si>
  <si>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</si>
  <si>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</si>
  <si>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</si>
  <si>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</si>
  <si>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</si>
  <si>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</si>
  <si>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</si>
  <si>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</si>
  <si>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</si>
  <si>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</si>
  <si>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</si>
  <si>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</si>
  <si>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</si>
  <si>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</si>
  <si>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</si>
  <si>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</si>
  <si>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</si>
  <si>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</si>
  <si>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</si>
  <si>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</si>
  <si>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</si>
  <si>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</si>
  <si>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</si>
  <si>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</si>
  <si>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</si>
  <si>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</si>
  <si>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</si>
  <si>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</si>
  <si>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</si>
  <si>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</si>
  <si>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</si>
  <si>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</si>
  <si>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</si>
  <si>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</si>
  <si>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</si>
  <si>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</si>
  <si>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</si>
  <si>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</si>
  <si>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</si>
  <si>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</si>
  <si>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</si>
  <si>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</si>
  <si>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</si>
  <si>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</si>
  <si>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</si>
  <si>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</si>
  <si>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</si>
  <si>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</si>
  <si>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</si>
  <si>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</si>
  <si>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</si>
  <si>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</si>
  <si>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</si>
  <si>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</si>
  <si>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</si>
  <si>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</si>
  <si>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</si>
  <si>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</si>
  <si>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</si>
  <si>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</si>
  <si>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</si>
  <si>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</si>
  <si>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</si>
  <si>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</si>
  <si>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</si>
  <si>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</si>
  <si>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</si>
  <si>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</si>
  <si>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</si>
  <si>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</si>
  <si>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</si>
  <si>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</si>
  <si>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</si>
  <si>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</si>
  <si>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</si>
  <si>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</si>
  <si>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</si>
  <si>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</si>
  <si>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</si>
  <si>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</si>
  <si>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</si>
  <si>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</si>
  <si>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</si>
  <si>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</si>
  <si>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</si>
  <si>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</si>
  <si>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</si>
  <si>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</si>
  <si>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</si>
  <si>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</si>
  <si>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</si>
  <si>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</si>
  <si>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</si>
  <si>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</si>
  <si>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</si>
  <si>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</si>
  <si>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</si>
  <si>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</si>
  <si>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</si>
  <si>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</si>
  <si>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</si>
  <si>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</si>
  <si>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</si>
  <si>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</si>
  <si>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</si>
  <si>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</si>
  <si>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</si>
  <si>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</si>
  <si>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</si>
  <si>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</si>
  <si>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</si>
  <si>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</si>
  <si>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</si>
  <si>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</si>
  <si>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</si>
  <si>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</si>
  <si>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</si>
  <si>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</si>
  <si>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</si>
  <si>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</si>
  <si>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</si>
  <si>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</si>
  <si>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</si>
  <si>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</si>
  <si>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</si>
  <si>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</si>
  <si>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</si>
  <si>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</si>
  <si>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</si>
  <si>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</si>
  <si>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</si>
  <si>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</si>
  <si>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</si>
  <si>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</si>
  <si>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</si>
  <si>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</si>
  <si>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</si>
  <si>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</si>
  <si>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</si>
  <si>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</si>
  <si>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</si>
  <si>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</si>
  <si>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</si>
  <si>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</si>
  <si>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</si>
  <si>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</si>
  <si>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</si>
  <si>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</si>
  <si>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</si>
  <si>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</si>
  <si>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</si>
  <si>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</si>
  <si>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</si>
  <si>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</si>
  <si>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</si>
  <si>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</si>
  <si>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</si>
  <si>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</si>
  <si>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</si>
  <si>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</si>
  <si>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</si>
  <si>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</si>
  <si>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</si>
  <si>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</si>
  <si>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</si>
  <si>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</si>
  <si>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</si>
  <si>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</si>
  <si>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</si>
  <si>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</si>
  <si>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</si>
  <si>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</si>
  <si>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</si>
  <si>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</si>
  <si>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</si>
  <si>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</si>
  <si>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</si>
  <si>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</si>
  <si>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</si>
  <si>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</si>
  <si>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</si>
  <si>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</si>
  <si>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</si>
  <si>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</si>
  <si>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</si>
  <si>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</si>
  <si>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</si>
  <si>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</si>
  <si>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</si>
  <si>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</si>
  <si>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</si>
  <si>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</si>
  <si>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</si>
  <si>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</si>
  <si>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</si>
  <si>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</si>
  <si>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</si>
  <si>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</si>
  <si>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</si>
  <si>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</si>
  <si>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</si>
  <si>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</si>
  <si>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</si>
  <si>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</si>
  <si>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</si>
  <si>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</si>
  <si>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</si>
  <si>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</si>
  <si>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</si>
  <si>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</si>
  <si>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</si>
  <si>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</si>
  <si>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</si>
  <si>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</si>
  <si>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</si>
  <si>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</si>
  <si>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</si>
  <si>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</si>
  <si>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</si>
  <si>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</si>
  <si>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</si>
  <si>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</si>
  <si>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</si>
  <si>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</si>
  <si>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</si>
  <si>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</si>
  <si>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</si>
  <si>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</si>
  <si>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</si>
  <si>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</si>
  <si>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</si>
  <si>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</si>
  <si>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</si>
  <si>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</si>
  <si>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</si>
  <si>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</si>
  <si>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</si>
  <si>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</si>
  <si>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</si>
  <si>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</si>
  <si>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</si>
  <si>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</si>
  <si>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</si>
  <si>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</si>
  <si>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</si>
  <si>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</si>
  <si>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</si>
  <si>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</si>
  <si>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</si>
  <si>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</si>
  <si>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</si>
  <si>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</si>
  <si>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</si>
  <si>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</si>
  <si>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</si>
  <si>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</si>
  <si>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</si>
  <si>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</si>
  <si>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</si>
  <si>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</si>
  <si>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</si>
  <si>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</si>
  <si>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</si>
  <si>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</si>
  <si>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</si>
  <si>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</si>
  <si>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</si>
  <si>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</si>
  <si>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</si>
  <si>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</si>
  <si>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</si>
  <si>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</si>
  <si>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</si>
  <si>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</si>
  <si>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</si>
  <si>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</si>
  <si>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</si>
  <si>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</si>
  <si>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</si>
  <si>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</si>
  <si>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</si>
  <si>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</si>
  <si>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</si>
  <si>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</si>
  <si>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</si>
  <si>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</si>
  <si>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</si>
  <si>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</si>
  <si>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</si>
  <si>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</si>
  <si>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</si>
  <si>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</si>
  <si>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</si>
  <si>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</si>
  <si>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</si>
  <si>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</si>
  <si>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</si>
  <si>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</si>
  <si>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</si>
  <si>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</si>
  <si>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</si>
  <si>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</si>
  <si>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</si>
  <si>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</si>
  <si>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</si>
  <si>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</si>
  <si>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</si>
  <si>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</si>
  <si>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</si>
  <si>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</si>
  <si>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</si>
  <si>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</si>
  <si>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</si>
  <si>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</si>
  <si>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</si>
  <si>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</si>
  <si>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</si>
  <si>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</si>
  <si>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</si>
  <si>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</si>
  <si>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</si>
  <si>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</si>
  <si>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</si>
  <si>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</si>
  <si>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</si>
  <si>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</si>
  <si>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</si>
  <si>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</si>
  <si>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</si>
  <si>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</si>
  <si>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</si>
  <si>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</si>
  <si>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</si>
  <si>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</si>
  <si>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</si>
  <si>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</si>
  <si>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</si>
  <si>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</si>
  <si>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</si>
  <si>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</si>
  <si>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</si>
  <si>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</si>
  <si>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</si>
  <si>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</si>
  <si>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</si>
  <si>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</si>
  <si>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</si>
  <si>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</si>
  <si>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</si>
  <si>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</si>
  <si>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</si>
  <si>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</si>
  <si>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</si>
  <si>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</si>
  <si>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</si>
  <si>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</si>
  <si>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</si>
  <si>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</si>
  <si>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</si>
  <si>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</si>
  <si>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</si>
  <si>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</si>
  <si>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</si>
  <si>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</si>
  <si>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</si>
  <si>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</si>
  <si>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</si>
  <si>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</si>
  <si>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</si>
  <si>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</si>
  <si>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</si>
  <si>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</si>
  <si>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</si>
  <si>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</si>
  <si>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</si>
  <si>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</si>
  <si>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</si>
  <si>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</si>
  <si>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</si>
  <si>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</si>
  <si>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</si>
  <si>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</si>
  <si>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</si>
  <si>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</si>
  <si>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</si>
  <si>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</si>
  <si>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</si>
  <si>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</si>
  <si>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</si>
  <si>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</si>
  <si>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</si>
  <si>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</si>
  <si>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</si>
  <si>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</si>
  <si>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</si>
  <si>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</si>
  <si>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</si>
  <si>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</si>
  <si>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</si>
  <si>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</si>
  <si>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</si>
  <si>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</si>
  <si>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</si>
  <si>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</si>
  <si>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</si>
  <si>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</si>
  <si>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</si>
  <si>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</si>
  <si>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</si>
  <si>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</si>
  <si>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</si>
  <si>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</si>
  <si>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</si>
  <si>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</si>
  <si>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</si>
  <si>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</si>
  <si>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</si>
  <si>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</si>
  <si>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</si>
  <si>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</si>
  <si>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</si>
  <si>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</si>
  <si>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</si>
  <si>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</si>
  <si>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</si>
  <si>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</si>
  <si>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</si>
  <si>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</si>
  <si>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</si>
  <si>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</si>
  <si>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</si>
  <si>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</si>
  <si>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</si>
  <si>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</si>
  <si>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</si>
  <si>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</si>
  <si>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</si>
  <si>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</si>
  <si>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</si>
  <si>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</si>
  <si>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</si>
  <si>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</si>
  <si>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</si>
  <si>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</si>
  <si>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</si>
  <si>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</si>
  <si>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</si>
  <si>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</si>
  <si>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</si>
  <si>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</si>
  <si>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</si>
  <si>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</si>
  <si>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</si>
  <si>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</si>
  <si>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</si>
  <si>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</si>
  <si>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</si>
  <si>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</si>
  <si>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</si>
  <si>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</si>
  <si>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</si>
  <si>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</si>
  <si>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</si>
  <si>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</si>
  <si>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</si>
  <si>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</si>
  <si>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</si>
  <si>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</si>
  <si>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</si>
  <si>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</si>
  <si>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</si>
  <si>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</si>
  <si>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</si>
  <si>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</si>
  <si>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</si>
  <si>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</si>
  <si>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</si>
  <si>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</si>
  <si>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</si>
  <si>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</si>
  <si>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</si>
  <si>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</si>
  <si>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</si>
  <si>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</si>
  <si>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</si>
  <si>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</si>
  <si>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</si>
  <si>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</si>
  <si>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</si>
  <si>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</si>
  <si>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</si>
  <si>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</si>
  <si>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</si>
  <si>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</si>
  <si>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</si>
  <si>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</si>
  <si>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</si>
  <si>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</si>
  <si>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</si>
  <si>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</si>
  <si>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</si>
  <si>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</si>
  <si>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</si>
  <si>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</si>
  <si>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</si>
  <si>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</si>
  <si>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</si>
  <si>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</si>
  <si>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</si>
  <si>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</si>
  <si>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</si>
  <si>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</si>
  <si>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</si>
  <si>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</si>
  <si>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</si>
  <si>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</si>
  <si>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</si>
  <si>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</si>
  <si>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</si>
  <si>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</si>
  <si>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</si>
  <si>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</si>
  <si>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</si>
  <si>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</si>
  <si>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</si>
  <si>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</si>
  <si>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</si>
  <si>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</si>
  <si>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</si>
  <si>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</si>
  <si>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</si>
  <si>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</si>
  <si>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</si>
  <si>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</si>
  <si>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</si>
  <si>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</si>
  <si>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</si>
  <si>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</si>
  <si>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</si>
  <si>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</si>
  <si>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</si>
  <si>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</si>
  <si>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</si>
  <si>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</si>
  <si>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</si>
  <si>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</si>
  <si>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</si>
  <si>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</si>
  <si>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</si>
  <si>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</si>
  <si>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</si>
  <si>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</si>
  <si>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</si>
  <si>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</si>
  <si>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</si>
  <si>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</si>
  <si>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</si>
  <si>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</si>
  <si>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</si>
  <si>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</si>
  <si>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</si>
  <si>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</si>
  <si>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</si>
  <si>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</si>
  <si>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</si>
  <si>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</si>
  <si>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</si>
  <si>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</si>
  <si>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</si>
  <si>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</si>
  <si>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</si>
  <si>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</si>
  <si>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</si>
  <si>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</si>
  <si>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</si>
  <si>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</si>
  <si>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</si>
  <si>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</si>
  <si>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</si>
  <si>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</si>
  <si>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</si>
  <si>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</si>
  <si>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</si>
  <si>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</si>
  <si>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</si>
  <si>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</si>
  <si>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</si>
  <si>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</si>
  <si>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</si>
  <si>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</si>
  <si>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</si>
  <si>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</si>
  <si>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</si>
  <si>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</si>
  <si>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</si>
  <si>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</si>
  <si>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</si>
  <si>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</si>
  <si>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</si>
  <si>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</si>
  <si>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</si>
  <si>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</si>
  <si>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</si>
  <si>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</si>
  <si>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</si>
  <si>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</si>
  <si>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</si>
  <si>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</si>
  <si>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</si>
  <si>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</si>
  <si>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</si>
  <si>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</si>
  <si>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</si>
  <si>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</si>
  <si>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</si>
  <si>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</si>
  <si>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</si>
  <si>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</si>
  <si>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</si>
  <si>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</si>
  <si>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</si>
  <si>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</si>
  <si>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</si>
  <si>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</si>
  <si>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</si>
  <si>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</si>
  <si>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</si>
  <si>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</si>
  <si>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</si>
  <si>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</si>
  <si>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</si>
  <si>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</si>
  <si>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</si>
  <si>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</si>
  <si>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</si>
  <si>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</si>
  <si>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</si>
  <si>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</si>
  <si>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</si>
  <si>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</si>
  <si>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</si>
  <si>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</si>
  <si>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</si>
  <si>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</si>
  <si>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</si>
  <si>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</si>
  <si>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</si>
  <si>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</si>
  <si>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</si>
  <si>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</si>
  <si>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</si>
  <si>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</si>
  <si>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</si>
  <si>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</si>
  <si>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</si>
  <si>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</si>
  <si>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</si>
  <si>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</si>
  <si>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</si>
  <si>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</si>
  <si>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</si>
  <si>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</si>
  <si>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</si>
  <si>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</si>
  <si>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</si>
  <si>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</si>
  <si>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</si>
  <si>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</si>
  <si>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</si>
  <si>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</si>
  <si>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</si>
  <si>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</si>
  <si>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</si>
  <si>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</si>
  <si>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</si>
  <si>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</si>
  <si>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</si>
  <si>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</si>
  <si>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</si>
  <si>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</si>
  <si>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</si>
  <si>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</si>
  <si>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</si>
  <si>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</si>
  <si>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</si>
  <si>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</si>
  <si>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</si>
  <si>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</si>
  <si>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</si>
  <si>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</si>
  <si>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</si>
  <si>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</si>
  <si>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</si>
  <si>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</si>
  <si>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</si>
  <si>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</si>
  <si>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</si>
  <si>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</si>
  <si>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</si>
  <si>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</si>
  <si>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</si>
  <si>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</si>
  <si>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</si>
  <si>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</si>
  <si>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</si>
  <si>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</si>
  <si>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</si>
  <si>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</si>
  <si>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</si>
  <si>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</si>
  <si>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</si>
  <si>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</si>
  <si>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</si>
  <si>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</si>
  <si>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</si>
  <si>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</si>
  <si>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</si>
  <si>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</si>
  <si>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</si>
  <si>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</si>
  <si>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</si>
  <si>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</si>
  <si>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</si>
  <si>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</si>
  <si>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</si>
  <si>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</si>
  <si>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</si>
  <si>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</si>
  <si>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</si>
  <si>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</si>
  <si>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</si>
  <si>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</si>
  <si>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</si>
  <si>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</si>
  <si>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</si>
  <si>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</si>
  <si>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</si>
  <si>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</si>
  <si>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</si>
  <si>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</si>
  <si>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</si>
  <si>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</si>
  <si>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</si>
  <si>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</si>
  <si>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</si>
  <si>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</si>
  <si>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</si>
  <si>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</si>
  <si>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</si>
  <si>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</si>
  <si>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</si>
  <si>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</si>
  <si>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</si>
  <si>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</si>
  <si>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</si>
  <si>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</si>
  <si>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</si>
  <si>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</si>
  <si>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</si>
  <si>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</si>
  <si>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</si>
  <si>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</si>
  <si>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</si>
  <si>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</si>
  <si>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</si>
  <si>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</si>
  <si>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</si>
  <si>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</si>
  <si>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</si>
  <si>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</si>
  <si>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</si>
  <si>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</si>
  <si>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</si>
  <si>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</si>
  <si>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</si>
  <si>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</si>
  <si>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</si>
  <si>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</si>
  <si>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</si>
  <si>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</si>
  <si>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</si>
  <si>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</si>
  <si>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</si>
  <si>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</si>
  <si>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</si>
  <si>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</si>
  <si>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</si>
  <si>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</si>
  <si>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</si>
  <si>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</si>
  <si>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</si>
  <si>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</si>
  <si>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</si>
  <si>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</si>
  <si>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</si>
  <si>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</si>
  <si>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</si>
  <si>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</si>
  <si>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</si>
  <si>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</si>
  <si>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</si>
  <si>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</si>
  <si>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</si>
  <si>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</si>
  <si>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</si>
  <si>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</si>
  <si>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</si>
  <si>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</si>
  <si>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</si>
  <si>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</si>
  <si>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</si>
  <si>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</si>
  <si>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</si>
  <si>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</si>
  <si>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</si>
  <si>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</si>
  <si>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</si>
  <si>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</si>
  <si>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</si>
  <si>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</si>
  <si>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</si>
  <si>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</si>
  <si>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</si>
  <si>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</si>
  <si>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</si>
  <si>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</si>
  <si>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</si>
  <si>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</si>
  <si>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</si>
  <si>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</si>
  <si>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</si>
  <si>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</si>
  <si>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</si>
  <si>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</si>
  <si>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</si>
  <si>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</si>
  <si>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</si>
  <si>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</si>
  <si>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</si>
  <si>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</si>
  <si>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</si>
  <si>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</si>
  <si>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</si>
  <si>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</si>
  <si>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</si>
  <si>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</si>
  <si>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</si>
  <si>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</si>
  <si>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</si>
  <si>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</si>
  <si>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</si>
  <si>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</si>
  <si>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</si>
  <si>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</si>
  <si>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</si>
  <si>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</si>
  <si>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</si>
  <si>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</si>
  <si>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</si>
  <si>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</si>
  <si>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</si>
  <si>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</si>
  <si>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</si>
  <si>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</si>
  <si>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</si>
  <si>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</si>
  <si>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</si>
  <si>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</si>
  <si>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</si>
  <si>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</si>
  <si>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</si>
  <si>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</si>
  <si>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</si>
  <si>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</si>
  <si>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</si>
  <si>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</si>
  <si>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</si>
  <si>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</si>
  <si>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</si>
  <si>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</si>
  <si>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</si>
  <si>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</si>
  <si>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</si>
  <si>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</si>
  <si>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</si>
  <si>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</si>
  <si>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</si>
  <si>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</si>
  <si>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</si>
  <si>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</si>
  <si>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</si>
  <si>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</si>
  <si>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</si>
  <si>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</si>
  <si>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</si>
  <si>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</si>
  <si>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</si>
  <si>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</si>
  <si>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</si>
  <si>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</si>
  <si>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</si>
  <si>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</si>
  <si>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</si>
  <si>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</si>
  <si>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</si>
  <si>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</si>
  <si>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</si>
  <si>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</si>
  <si>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</si>
  <si>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</si>
  <si>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</si>
  <si>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</si>
  <si>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</si>
  <si>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</si>
  <si>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</si>
  <si>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</si>
  <si>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</si>
  <si>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</si>
  <si>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</si>
  <si>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</si>
  <si>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</si>
  <si>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</si>
  <si>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</si>
  <si>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</si>
  <si>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</si>
  <si>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</si>
  <si>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</si>
  <si>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</si>
  <si>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</si>
  <si>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</si>
  <si>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</si>
  <si>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</si>
  <si>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</si>
  <si>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</si>
  <si>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</si>
  <si>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</si>
  <si>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</si>
  <si>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</si>
  <si>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</si>
  <si>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</si>
  <si>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</si>
  <si>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</si>
  <si>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</si>
  <si>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</si>
  <si>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</si>
  <si>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</si>
  <si>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</si>
  <si>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</si>
  <si>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</si>
  <si>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</si>
  <si>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</si>
  <si>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</si>
  <si>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</si>
  <si>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</si>
  <si>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</si>
  <si>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</si>
  <si>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</si>
  <si>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</si>
  <si>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</si>
  <si>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</si>
  <si>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</si>
  <si>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</si>
  <si>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</si>
  <si>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</si>
  <si>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</si>
  <si>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</si>
  <si>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</si>
  <si>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</si>
  <si>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</si>
  <si>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</si>
  <si>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</si>
  <si>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</si>
  <si>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</si>
  <si>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</si>
  <si>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</si>
  <si>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</si>
  <si>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</si>
  <si>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</si>
  <si>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</si>
  <si>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</si>
  <si>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</si>
  <si>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</si>
  <si>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</si>
  <si>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</si>
  <si>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</si>
  <si>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</si>
  <si>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</si>
  <si>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</si>
  <si>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</si>
  <si>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</si>
  <si>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</si>
  <si>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</si>
  <si>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</si>
  <si>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</si>
  <si>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</si>
  <si>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</si>
  <si>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</si>
  <si>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</si>
  <si>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</si>
  <si>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</si>
  <si>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</si>
  <si>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</si>
  <si>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</si>
  <si>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</si>
  <si>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</si>
  <si>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</si>
  <si>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</si>
  <si>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</si>
  <si>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</si>
  <si>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</si>
  <si>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</si>
  <si>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</si>
  <si>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</si>
  <si>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</si>
  <si>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</si>
  <si>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</si>
  <si>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</si>
  <si>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</si>
  <si>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</si>
  <si>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</si>
  <si>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</si>
  <si>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</si>
  <si>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</si>
  <si>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</si>
  <si>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</si>
  <si>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</si>
  <si>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</si>
  <si>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</si>
  <si>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</si>
  <si>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</si>
  <si>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</si>
  <si>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</si>
  <si>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</si>
  <si>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</si>
  <si>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</si>
  <si>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</si>
  <si>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</si>
  <si>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</si>
  <si>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</si>
  <si>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</si>
  <si>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</si>
  <si>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</si>
  <si>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</si>
  <si>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</si>
  <si>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</si>
  <si>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</si>
  <si>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</si>
  <si>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</si>
  <si>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</si>
  <si>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</si>
  <si>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</si>
  <si>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</si>
  <si>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</si>
  <si>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</si>
  <si>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</si>
  <si>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</si>
  <si>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</si>
  <si>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</si>
  <si>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</si>
  <si>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</si>
  <si>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</si>
  <si>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</si>
  <si>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</si>
  <si>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</si>
  <si>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</si>
  <si>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</si>
  <si>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</si>
  <si>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</si>
  <si>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</si>
  <si>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</si>
  <si>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</si>
  <si>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</si>
  <si>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</si>
  <si>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</si>
  <si>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</si>
  <si>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</si>
  <si>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</si>
  <si>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</si>
  <si>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</si>
  <si>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</si>
  <si>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</si>
  <si>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</si>
  <si>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</si>
  <si>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</si>
  <si>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</si>
  <si>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</si>
  <si>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</si>
  <si>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</si>
  <si>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</si>
  <si>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</si>
  <si>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</si>
  <si>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</si>
  <si>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</si>
  <si>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</si>
  <si>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</si>
  <si>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</si>
  <si>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</si>
  <si>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</si>
  <si>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</si>
  <si>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</si>
  <si>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</si>
  <si>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</si>
  <si>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</si>
  <si>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</si>
  <si>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</si>
  <si>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</si>
  <si>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</si>
  <si>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</si>
  <si>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</si>
  <si>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</si>
  <si>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</si>
  <si>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</si>
  <si>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</si>
  <si>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</si>
  <si>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</si>
  <si>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</si>
  <si>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</si>
  <si>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</si>
  <si>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</si>
  <si>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</si>
  <si>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</si>
  <si>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</si>
  <si>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</si>
  <si>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</si>
  <si>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</si>
  <si>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</si>
  <si>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</si>
  <si>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</si>
  <si>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</si>
  <si>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</si>
  <si>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</si>
  <si>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</si>
  <si>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</si>
  <si>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</si>
  <si>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</si>
  <si>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</si>
  <si>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</si>
  <si>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</si>
  <si>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</si>
  <si>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</si>
  <si>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</si>
  <si>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</si>
  <si>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</si>
  <si>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</si>
  <si>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</si>
  <si>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</si>
  <si>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</si>
  <si>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</si>
  <si>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</si>
  <si>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</si>
  <si>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</si>
  <si>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</si>
  <si>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</si>
  <si>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</si>
  <si>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</si>
  <si>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</si>
  <si>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</si>
  <si>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</si>
  <si>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</si>
  <si>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</si>
  <si>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</si>
  <si>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</si>
  <si>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</si>
  <si>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</si>
  <si>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</si>
  <si>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</si>
  <si>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</si>
  <si>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</si>
  <si>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</si>
  <si>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</si>
  <si>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</si>
  <si>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</si>
  <si>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</si>
  <si>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</si>
  <si>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</si>
  <si>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</si>
  <si>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</si>
  <si>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</si>
  <si>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</si>
  <si>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</si>
  <si>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</si>
  <si>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</si>
  <si>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</si>
  <si>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</si>
  <si>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</si>
  <si>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</si>
  <si>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</si>
  <si>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</si>
  <si>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</si>
  <si>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</si>
  <si>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</si>
  <si>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</si>
  <si>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</si>
  <si>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</si>
  <si>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</si>
  <si>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</si>
  <si>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</si>
  <si>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</si>
  <si>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</si>
  <si>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</si>
  <si>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</si>
  <si>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</si>
  <si>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</si>
  <si>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</si>
  <si>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</si>
  <si>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</si>
  <si>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</si>
  <si>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</si>
  <si>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</si>
  <si>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</si>
  <si>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</si>
  <si>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</si>
  <si>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</si>
  <si>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</si>
  <si>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</si>
  <si>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</si>
  <si>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</si>
  <si>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</si>
  <si>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</si>
  <si>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</si>
  <si>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</si>
  <si>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</si>
  <si>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</si>
  <si>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</si>
  <si>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</si>
  <si>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</si>
  <si>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</si>
  <si>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</si>
  <si>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</si>
  <si>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</si>
  <si>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</si>
  <si>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</si>
  <si>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</si>
  <si>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</si>
  <si>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</si>
  <si>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</si>
  <si>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</si>
  <si>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</si>
  <si>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</si>
  <si>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</si>
  <si>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</si>
  <si>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</si>
  <si>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</si>
  <si>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</si>
  <si>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</si>
  <si>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</si>
  <si>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</si>
  <si>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</si>
  <si>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</si>
  <si>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</si>
  <si>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</si>
  <si>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</si>
  <si>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</si>
  <si>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</si>
  <si>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</si>
  <si>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</si>
  <si>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</si>
  <si>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</si>
  <si>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</si>
  <si>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</si>
  <si>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</si>
  <si>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</si>
  <si>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</si>
  <si>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</si>
  <si>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</si>
  <si>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</si>
  <si>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</si>
  <si>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</si>
  <si>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</si>
  <si>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</si>
  <si>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</si>
  <si>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</si>
  <si>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</si>
  <si>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</si>
  <si>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</si>
  <si>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</si>
  <si>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</si>
  <si>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</si>
  <si>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</si>
  <si>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</si>
  <si>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</si>
  <si>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</si>
  <si>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</si>
  <si>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</si>
  <si>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</si>
  <si>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</si>
  <si>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</si>
  <si>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</si>
  <si>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</si>
  <si>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</si>
  <si>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</si>
  <si>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</si>
  <si>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</si>
  <si>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</si>
  <si>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</si>
  <si>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</si>
  <si>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</si>
  <si>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</si>
  <si>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</si>
  <si>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</si>
  <si>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</si>
  <si>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</si>
  <si>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</si>
  <si>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</si>
  <si>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</si>
  <si>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</si>
  <si>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</si>
  <si>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</si>
  <si>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</si>
  <si>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</si>
  <si>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</si>
  <si>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</si>
  <si>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</si>
  <si>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</si>
  <si>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</si>
  <si>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</si>
  <si>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</si>
  <si>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</si>
  <si>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</si>
  <si>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</si>
  <si>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</si>
  <si>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</si>
  <si>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</si>
  <si>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</si>
  <si>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</si>
  <si>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</si>
  <si>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</si>
  <si>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</si>
  <si>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</si>
  <si>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</si>
  <si>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</si>
  <si>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</si>
  <si>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</si>
  <si>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</si>
  <si>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</si>
  <si>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</si>
  <si>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</si>
  <si>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</si>
  <si>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</si>
  <si>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</si>
  <si>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</si>
  <si>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</si>
  <si>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</si>
  <si>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</si>
  <si>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</si>
  <si>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</si>
  <si>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</si>
  <si>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</si>
  <si>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</si>
  <si>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</si>
  <si>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</si>
  <si>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</si>
  <si>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</si>
  <si>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</si>
  <si>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</si>
  <si>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</si>
  <si>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</si>
  <si>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</si>
  <si>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</si>
  <si>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</si>
  <si>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</si>
  <si>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</si>
  <si>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</si>
  <si>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</si>
  <si>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</si>
  <si>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</si>
  <si>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</si>
  <si>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</si>
  <si>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</si>
  <si>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</si>
  <si>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</si>
  <si>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</si>
  <si>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</si>
  <si>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</si>
  <si>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</si>
  <si>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</si>
  <si>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</si>
  <si>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</si>
  <si>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</si>
  <si>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</si>
  <si>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</si>
  <si>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</si>
  <si>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</si>
  <si>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</si>
  <si>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</si>
  <si>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</si>
  <si>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</si>
  <si>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</si>
  <si>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</si>
  <si>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</si>
  <si>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</si>
  <si>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</si>
  <si>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</si>
  <si>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</si>
  <si>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</si>
  <si>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</si>
  <si>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</si>
  <si>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</si>
  <si>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</si>
  <si>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</si>
  <si>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</si>
  <si>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</si>
  <si>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</si>
  <si>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</si>
  <si>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</si>
  <si>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</si>
  <si>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</si>
  <si>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</si>
  <si>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</si>
  <si>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</si>
  <si>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</si>
  <si>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</si>
  <si>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</si>
  <si>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</si>
  <si>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</si>
  <si>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</si>
  <si>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</si>
  <si>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</si>
  <si>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</si>
  <si>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</si>
  <si>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</si>
  <si>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</si>
  <si>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</si>
  <si>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</si>
  <si>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</si>
  <si>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</si>
  <si>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</si>
  <si>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</si>
  <si>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</si>
  <si>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</si>
  <si>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</si>
  <si>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</si>
  <si>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</si>
  <si>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</si>
  <si>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</si>
  <si>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</si>
  <si>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</si>
  <si>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</si>
  <si>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</si>
  <si>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</si>
  <si>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</si>
  <si>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</si>
  <si>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</si>
  <si>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</si>
  <si>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</si>
  <si>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</si>
  <si>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</si>
  <si>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</si>
  <si>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</si>
  <si>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</si>
  <si>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</si>
  <si>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</si>
  <si>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</si>
  <si>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</si>
  <si>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</si>
  <si>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</si>
  <si>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</si>
  <si>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</si>
  <si>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</si>
  <si>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</si>
  <si>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</si>
  <si>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</si>
  <si>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</si>
  <si>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</si>
  <si>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</si>
  <si>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</si>
  <si>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</si>
  <si>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</si>
  <si>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</si>
  <si>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</si>
  <si>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</si>
  <si>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</si>
  <si>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</si>
  <si>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</si>
  <si>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</si>
  <si>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</si>
  <si>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</si>
  <si>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</si>
  <si>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</si>
  <si>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</si>
  <si>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</si>
  <si>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</si>
  <si>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</si>
  <si>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</si>
  <si>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</si>
  <si>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</si>
  <si>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</si>
  <si>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</si>
  <si>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</si>
  <si>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</si>
  <si>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</si>
  <si>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</si>
  <si>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</si>
  <si>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</si>
  <si>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</si>
  <si>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</si>
  <si>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</si>
  <si>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</si>
  <si>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</si>
  <si>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</si>
  <si>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</si>
  <si>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</si>
  <si>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</si>
  <si>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</si>
  <si>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</si>
  <si>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</si>
  <si>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</si>
  <si>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</si>
  <si>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</si>
  <si>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</si>
  <si>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</si>
  <si>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</si>
  <si>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</si>
  <si>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</si>
  <si>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</si>
  <si>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</si>
  <si>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</si>
  <si>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</si>
  <si>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</si>
  <si>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</si>
  <si>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</si>
  <si>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</si>
  <si>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</si>
  <si>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</si>
  <si>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</si>
  <si>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</si>
  <si>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</si>
  <si>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</si>
  <si>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</si>
  <si>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</si>
  <si>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</si>
  <si>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</si>
  <si>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</si>
  <si>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</si>
  <si>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</si>
  <si>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</si>
  <si>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</si>
  <si>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</si>
  <si>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</si>
  <si>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</si>
  <si>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</si>
  <si>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</si>
  <si>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</si>
  <si>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</si>
  <si>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</si>
  <si>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</si>
  <si>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</si>
  <si>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</si>
  <si>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</si>
  <si>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</si>
  <si>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</si>
  <si>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</si>
  <si>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</si>
  <si>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</si>
  <si>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</si>
  <si>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</si>
  <si>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</si>
  <si>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</si>
  <si>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</si>
  <si>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</si>
  <si>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</si>
  <si>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</si>
  <si>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</si>
  <si>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</si>
  <si>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</si>
  <si>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</si>
  <si>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</si>
  <si>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</si>
  <si>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</si>
  <si>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</si>
  <si>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</si>
  <si>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</si>
  <si>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</si>
  <si>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</si>
  <si>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</si>
  <si>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</si>
  <si>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</si>
  <si>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</si>
  <si>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</si>
  <si>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</si>
  <si>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</si>
  <si>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</si>
  <si>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</si>
  <si>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</si>
  <si>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</si>
  <si>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</si>
  <si>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</si>
  <si>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</si>
  <si>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</si>
  <si>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</si>
  <si>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</si>
  <si>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</si>
  <si>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</si>
  <si>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</si>
  <si>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</si>
  <si>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</si>
  <si>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</si>
  <si>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</si>
  <si>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</si>
  <si>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</si>
  <si>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</si>
  <si>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</si>
  <si>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</si>
  <si>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</si>
  <si>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</si>
  <si>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</si>
  <si>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</si>
  <si>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</si>
  <si>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</si>
  <si>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</si>
  <si>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</si>
  <si>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</si>
  <si>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</si>
  <si>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</si>
  <si>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</si>
  <si>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</si>
  <si>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</si>
  <si>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</si>
  <si>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</si>
  <si>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</si>
  <si>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</si>
  <si>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</si>
  <si>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</si>
  <si>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</si>
  <si>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</si>
  <si>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</si>
  <si>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</si>
  <si>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</si>
  <si>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</si>
  <si>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</si>
  <si>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</si>
  <si>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</si>
  <si>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</si>
  <si>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</si>
  <si>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</si>
  <si>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</si>
  <si>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</si>
  <si>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</si>
  <si>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</si>
  <si>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</si>
  <si>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</si>
  <si>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</si>
  <si>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</si>
  <si>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</si>
  <si>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</si>
  <si>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</si>
  <si>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</si>
  <si>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</si>
  <si>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</si>
  <si>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</si>
  <si>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</si>
  <si>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</si>
  <si>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</si>
  <si>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</si>
  <si>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</si>
  <si>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</si>
  <si>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</si>
  <si>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</si>
  <si>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</si>
  <si>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</si>
  <si>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</si>
  <si>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</si>
  <si>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</si>
  <si>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</si>
  <si>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</si>
  <si>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</si>
  <si>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</si>
  <si>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</si>
  <si>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</si>
  <si>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</si>
  <si>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</si>
  <si>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</si>
  <si>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</si>
  <si>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</si>
  <si>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</si>
  <si>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</si>
  <si>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</si>
  <si>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</si>
  <si>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</si>
  <si>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</si>
  <si>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</si>
  <si>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</si>
  <si>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</si>
  <si>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</si>
  <si>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</si>
  <si>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</si>
  <si>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</si>
  <si>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</si>
  <si>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</si>
  <si>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</si>
  <si>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</si>
  <si>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</si>
  <si>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</si>
  <si>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</si>
  <si>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</si>
  <si>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</si>
  <si>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</si>
  <si>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</si>
  <si>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</si>
  <si>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</si>
  <si>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</si>
  <si>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</si>
  <si>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</si>
  <si>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</si>
  <si>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</si>
  <si>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</si>
  <si>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</si>
  <si>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</si>
  <si>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</si>
  <si>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</si>
  <si>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</si>
  <si>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</si>
  <si>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</si>
  <si>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</si>
  <si>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</si>
  <si>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</si>
  <si>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</si>
  <si>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</si>
  <si>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</si>
  <si>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</si>
  <si>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</si>
  <si>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</si>
  <si>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</si>
  <si>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</si>
  <si>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</si>
  <si>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</si>
  <si>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</si>
  <si>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</si>
  <si>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</si>
  <si>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</si>
  <si>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</si>
  <si>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</si>
  <si>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</si>
  <si>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</si>
  <si>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</si>
  <si>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</si>
  <si>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</si>
  <si>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</si>
  <si>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</si>
  <si>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</si>
  <si>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</si>
  <si>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</si>
  <si>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</si>
  <si>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</si>
  <si>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</si>
  <si>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</si>
  <si>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</si>
  <si>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</si>
  <si>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</si>
  <si>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</si>
  <si>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</si>
  <si>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</si>
  <si>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</si>
  <si>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</si>
  <si>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</si>
  <si>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</si>
  <si>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</si>
  <si>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</si>
  <si>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</si>
  <si>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</si>
  <si>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</si>
  <si>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</si>
  <si>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</si>
  <si>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</si>
  <si>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</si>
  <si>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</si>
  <si>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</si>
  <si>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</si>
  <si>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</si>
  <si>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</si>
  <si>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</si>
  <si>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</si>
  <si>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</si>
  <si>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</si>
  <si>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</si>
  <si>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</si>
  <si>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</si>
  <si>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</si>
  <si>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</si>
  <si>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</si>
  <si>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</si>
  <si>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</si>
  <si>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</si>
  <si>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</si>
  <si>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</si>
  <si>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</si>
  <si>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</si>
  <si>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</si>
  <si>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</si>
  <si>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</si>
  <si>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</si>
  <si>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</si>
  <si>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</si>
  <si>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</si>
  <si>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</si>
  <si>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</si>
  <si>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</si>
  <si>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</si>
  <si>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</si>
  <si>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</si>
  <si>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</si>
  <si>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</si>
  <si>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</si>
  <si>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</si>
  <si>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</si>
  <si>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</si>
  <si>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</si>
  <si>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</si>
  <si>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</si>
  <si>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</si>
  <si>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</si>
  <si>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</si>
  <si>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</si>
  <si>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</si>
  <si>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</si>
  <si>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</si>
  <si>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</si>
  <si>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</si>
  <si>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</si>
  <si>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</si>
  <si>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</si>
  <si>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</si>
  <si>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</si>
  <si>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</si>
  <si>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</si>
  <si>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</si>
  <si>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</si>
  <si>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</si>
  <si>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</si>
  <si>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</si>
  <si>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</si>
  <si>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</si>
  <si>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</si>
  <si>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</si>
  <si>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</si>
  <si>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</si>
  <si>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</si>
  <si>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</si>
  <si>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</si>
  <si>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</si>
  <si>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</si>
  <si>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</si>
  <si>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</si>
  <si>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</si>
  <si>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</si>
  <si>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</si>
  <si>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</si>
  <si>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</si>
  <si>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</si>
  <si>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</si>
  <si>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</si>
  <si>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</si>
  <si>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</si>
  <si>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</si>
  <si>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</si>
  <si>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</si>
  <si>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</si>
  <si>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</si>
  <si>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</si>
  <si>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</si>
  <si>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</si>
  <si>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</si>
  <si>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</si>
  <si>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</si>
  <si>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</si>
  <si>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</si>
  <si>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</si>
  <si>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</si>
  <si>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</si>
  <si>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</si>
  <si>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</si>
  <si>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</si>
  <si>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</si>
  <si>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</si>
  <si>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</si>
  <si>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</si>
  <si>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</si>
  <si>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</si>
  <si>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</si>
  <si>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</si>
  <si>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</si>
  <si>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</si>
  <si>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</si>
  <si>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</si>
  <si>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</si>
  <si>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</si>
  <si>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</si>
  <si>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</si>
  <si>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</si>
  <si>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</si>
  <si>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</si>
  <si>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</si>
  <si>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</si>
  <si>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</si>
  <si>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</si>
  <si>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</si>
  <si>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</si>
  <si>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</si>
  <si>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</si>
  <si>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</si>
  <si>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</si>
  <si>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</si>
  <si>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</si>
  <si>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</si>
  <si>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</si>
  <si>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</si>
  <si>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</si>
  <si>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</si>
  <si>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</si>
  <si>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</si>
  <si>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</si>
  <si>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</si>
  <si>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</si>
  <si>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</si>
  <si>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</si>
  <si>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</si>
  <si>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</si>
  <si>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</si>
  <si>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</si>
  <si>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</si>
  <si>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</si>
  <si>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</si>
  <si>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</si>
  <si>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</si>
  <si>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</si>
  <si>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</si>
  <si>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</si>
  <si>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</si>
  <si>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</si>
  <si>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</si>
  <si>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</si>
  <si>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</si>
  <si>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</si>
  <si>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</si>
  <si>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</si>
  <si>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</si>
  <si>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</si>
  <si>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</si>
  <si>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</si>
  <si>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</si>
  <si>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</si>
  <si>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</si>
  <si>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</si>
  <si>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</si>
  <si>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</si>
  <si>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</si>
  <si>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</si>
  <si>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</si>
  <si>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</si>
  <si>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</si>
  <si>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</si>
  <si>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</si>
  <si>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</si>
  <si>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</si>
  <si>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</si>
  <si>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</si>
  <si>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</si>
  <si>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</si>
  <si>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</si>
  <si>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</si>
  <si>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</si>
  <si>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</si>
  <si>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</si>
  <si>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</si>
  <si>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</si>
  <si>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</si>
  <si>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</si>
  <si>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</si>
  <si>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</si>
  <si>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</si>
  <si>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</si>
  <si>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</si>
  <si>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</si>
  <si>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</si>
  <si>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</si>
  <si>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</si>
  <si>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</si>
  <si>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</si>
  <si>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</si>
  <si>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</si>
  <si>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</si>
  <si>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</si>
  <si>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</si>
  <si>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</si>
  <si>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</si>
  <si>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</si>
  <si>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</si>
  <si>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</si>
  <si>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</si>
  <si>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</si>
  <si>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</si>
  <si>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</si>
  <si>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</si>
  <si>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</si>
  <si>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</si>
  <si>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</si>
  <si>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</si>
  <si>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</si>
  <si>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</si>
  <si>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</si>
  <si>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</si>
  <si>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</si>
  <si>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</si>
  <si>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</si>
  <si>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</si>
  <si>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</si>
  <si>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</si>
  <si>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</si>
  <si>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</si>
  <si>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</si>
  <si>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</si>
  <si>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</si>
  <si>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</si>
  <si>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</si>
  <si>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</si>
  <si>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</si>
  <si>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</si>
  <si>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</si>
  <si>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</si>
  <si>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</si>
  <si>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</si>
  <si>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</si>
  <si>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</si>
  <si>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</si>
  <si>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</si>
  <si>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</si>
  <si>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</si>
  <si>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</si>
  <si>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</si>
  <si>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</si>
  <si>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</si>
  <si>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</si>
  <si>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</si>
  <si>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</si>
  <si>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</si>
  <si>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</si>
  <si>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</si>
  <si>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</si>
  <si>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</si>
  <si>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</si>
  <si>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</si>
  <si>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</si>
  <si>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</si>
  <si>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</si>
  <si>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</si>
  <si>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</si>
  <si>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</si>
  <si>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</si>
  <si>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</si>
  <si>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</si>
  <si>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</si>
  <si>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</si>
  <si>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</si>
  <si>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</si>
  <si>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</si>
  <si>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</si>
  <si>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</si>
  <si>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</si>
  <si>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</si>
  <si>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</si>
  <si>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</si>
  <si>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</si>
  <si>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</si>
  <si>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</si>
  <si>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</si>
  <si>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</si>
  <si>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</si>
  <si>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</si>
  <si>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</si>
  <si>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</si>
  <si>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</si>
  <si>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</si>
  <si>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</si>
  <si>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</si>
  <si>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</si>
  <si>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</si>
  <si>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</si>
  <si>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</si>
  <si>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</si>
  <si>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</si>
  <si>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</si>
  <si>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</si>
  <si>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</si>
  <si>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</si>
  <si>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</si>
  <si>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</si>
  <si>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</si>
  <si>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</si>
  <si>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</si>
  <si>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</si>
  <si>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</si>
  <si>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</si>
  <si>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</si>
  <si>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</si>
  <si>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</si>
  <si>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</si>
  <si>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</si>
  <si>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</si>
  <si>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</si>
  <si>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</si>
  <si>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</si>
  <si>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</si>
  <si>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</si>
  <si>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</si>
  <si>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</si>
  <si>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</si>
  <si>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</si>
  <si>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</si>
  <si>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</si>
  <si>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</si>
  <si>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</si>
  <si>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</si>
  <si>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</si>
  <si>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</si>
  <si>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</si>
  <si>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</si>
  <si>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</si>
  <si>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</si>
  <si>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</si>
  <si>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</si>
  <si>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</si>
  <si>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</si>
  <si>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</si>
  <si>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</si>
  <si>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</si>
  <si>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</si>
  <si>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</si>
  <si>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</si>
  <si>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</si>
  <si>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</si>
  <si>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</si>
  <si>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</si>
  <si>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</si>
  <si>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</si>
  <si>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</si>
  <si>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</si>
  <si>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</si>
  <si>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</si>
  <si>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</si>
  <si>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</si>
  <si>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</si>
  <si>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</si>
  <si>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</si>
  <si>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</si>
  <si>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</si>
  <si>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</si>
  <si>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</si>
  <si>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</si>
  <si>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</si>
  <si>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</si>
  <si>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</si>
  <si>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</si>
  <si>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</si>
  <si>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</si>
  <si>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</si>
  <si>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</si>
  <si>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</si>
  <si>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</si>
  <si>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</si>
  <si>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</si>
  <si>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</si>
  <si>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</si>
  <si>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</si>
  <si>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</si>
  <si>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</si>
  <si>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</si>
  <si>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</si>
  <si>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</si>
  <si>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</si>
  <si>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</si>
  <si>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</si>
  <si>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</si>
  <si>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</si>
  <si>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</si>
  <si>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</si>
  <si>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</si>
  <si>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</si>
  <si>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</si>
  <si>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</si>
  <si>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</si>
  <si>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</si>
  <si>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</si>
  <si>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</si>
  <si>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</si>
  <si>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</si>
  <si>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</si>
  <si>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</si>
  <si>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</si>
  <si>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</si>
  <si>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</si>
  <si>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</si>
  <si>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</si>
  <si>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</si>
  <si>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</si>
  <si>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</si>
  <si>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</si>
  <si>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</si>
  <si>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</si>
  <si>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</si>
  <si>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</si>
  <si>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</si>
  <si>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</si>
  <si>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</si>
  <si>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</si>
  <si>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</si>
  <si>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</si>
  <si>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</si>
  <si>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</si>
  <si>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</si>
  <si>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</si>
  <si>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</si>
  <si>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</si>
  <si>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</si>
  <si>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</si>
  <si>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</si>
  <si>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</si>
  <si>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</si>
  <si>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</si>
  <si>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</si>
  <si>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</si>
  <si>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</si>
  <si>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</si>
  <si>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</si>
  <si>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</si>
  <si>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</si>
  <si>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</si>
  <si>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</si>
  <si>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</si>
  <si>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</si>
  <si>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</si>
  <si>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</si>
  <si>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</si>
  <si>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</si>
  <si>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</si>
  <si>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</si>
  <si>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</si>
  <si>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</si>
  <si>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</si>
  <si>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</si>
  <si>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</si>
  <si>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</si>
  <si>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</si>
  <si>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</si>
  <si>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</si>
  <si>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</si>
  <si>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</si>
  <si>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</si>
  <si>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</si>
  <si>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</si>
  <si>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</si>
  <si>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</si>
  <si>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</si>
  <si>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</si>
  <si>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</si>
  <si>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</si>
  <si>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</si>
  <si>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</si>
  <si>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</si>
  <si>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</si>
  <si>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</si>
  <si>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</si>
  <si>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</si>
  <si>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</si>
  <si>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</si>
  <si>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</si>
  <si>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</si>
  <si>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</si>
  <si>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</si>
  <si>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</si>
  <si>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</si>
  <si>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</si>
  <si>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</si>
  <si>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</si>
  <si>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</si>
  <si>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</si>
  <si>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</si>
  <si>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</si>
  <si>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</si>
  <si>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</si>
  <si>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</si>
  <si>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</si>
  <si>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</si>
  <si>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</si>
  <si>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</si>
  <si>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</si>
  <si>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</si>
  <si>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</si>
  <si>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</si>
  <si>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</si>
  <si>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</si>
  <si>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</si>
  <si>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</si>
  <si>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</si>
  <si>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</si>
  <si>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</si>
  <si>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</si>
  <si>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</si>
  <si>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</si>
  <si>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</si>
  <si>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</si>
  <si>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</si>
  <si>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</si>
  <si>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</si>
  <si>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</si>
  <si>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</si>
  <si>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</si>
  <si>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</si>
  <si>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</si>
  <si>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</si>
  <si>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</si>
  <si>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</si>
  <si>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</si>
  <si>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</si>
  <si>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</si>
  <si>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</si>
  <si>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</si>
  <si>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</si>
  <si>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</si>
  <si>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</si>
  <si>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</si>
  <si>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</si>
  <si>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</si>
  <si>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</si>
  <si>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</si>
  <si>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</si>
  <si>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</si>
  <si>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</si>
  <si>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</si>
  <si>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</si>
  <si>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</si>
  <si>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</si>
  <si>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</si>
  <si>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</si>
  <si>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</si>
  <si>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</si>
  <si>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</si>
  <si>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</si>
  <si>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</si>
  <si>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</si>
  <si>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</si>
  <si>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</si>
  <si>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</si>
  <si>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</si>
  <si>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</si>
  <si>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</si>
  <si>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</si>
  <si>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</si>
  <si>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</si>
  <si>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</si>
  <si>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</si>
  <si>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</si>
  <si>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</si>
  <si>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</si>
  <si>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</si>
  <si>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</si>
  <si>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</si>
  <si>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</si>
  <si>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</si>
  <si>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</si>
  <si>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</si>
  <si>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</si>
  <si>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</si>
  <si>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</si>
  <si>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</si>
  <si>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</si>
  <si>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</si>
  <si>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</si>
  <si>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</si>
  <si>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</si>
  <si>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</si>
  <si>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</si>
  <si>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</si>
  <si>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</si>
  <si>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</si>
  <si>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</si>
  <si>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</si>
  <si>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</si>
  <si>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</si>
  <si>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</si>
  <si>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</si>
  <si>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</si>
  <si>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</si>
  <si>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</si>
  <si>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</si>
  <si>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</si>
  <si>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</si>
  <si>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</si>
  <si>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</si>
  <si>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</si>
  <si>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</si>
  <si>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</si>
  <si>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</si>
  <si>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</si>
  <si>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</si>
  <si>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</si>
  <si>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</si>
  <si>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</si>
  <si>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</si>
  <si>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</si>
  <si>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</si>
  <si>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</si>
  <si>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</si>
  <si>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</si>
  <si>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</si>
  <si>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</si>
  <si>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</si>
  <si>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</si>
  <si>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</si>
  <si>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</si>
  <si>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</si>
  <si>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</si>
  <si>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</si>
  <si>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</si>
  <si>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</si>
  <si>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</si>
  <si>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</si>
  <si>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</si>
  <si>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</si>
  <si>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</si>
  <si>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</si>
  <si>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</si>
  <si>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</si>
  <si>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</si>
  <si>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</si>
  <si>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</si>
  <si>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</si>
  <si>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</si>
  <si>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</si>
  <si>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</si>
  <si>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</si>
  <si>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</si>
  <si>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</si>
  <si>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</si>
  <si>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</si>
  <si>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</si>
  <si>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</si>
  <si>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</si>
  <si>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</si>
  <si>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</si>
  <si>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</si>
  <si>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</si>
  <si>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</si>
  <si>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</si>
  <si>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</si>
  <si>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</si>
  <si>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</si>
  <si>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</si>
  <si>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</si>
  <si>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</si>
  <si>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</si>
  <si>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</si>
  <si>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</si>
  <si>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</si>
  <si>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</si>
  <si>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</si>
  <si>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</si>
  <si>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</si>
  <si>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</si>
  <si>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</si>
  <si>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</si>
  <si>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</si>
  <si>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</si>
  <si>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</si>
  <si>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</si>
  <si>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</si>
  <si>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</si>
  <si>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</si>
  <si>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</si>
  <si>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</si>
  <si>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</si>
  <si>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</si>
  <si>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</si>
  <si>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</si>
  <si>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</si>
  <si>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</si>
  <si>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</si>
  <si>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</si>
  <si>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</si>
  <si>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</si>
  <si>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</si>
  <si>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</si>
  <si>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</si>
  <si>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</si>
  <si>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</si>
  <si>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</si>
  <si>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</si>
  <si>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</si>
  <si>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</si>
  <si>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</si>
  <si>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</si>
  <si>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</si>
  <si>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</si>
  <si>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</si>
  <si>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</si>
  <si>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</si>
  <si>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</si>
  <si>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</si>
  <si>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</si>
  <si>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</si>
  <si>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</si>
  <si>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</si>
  <si>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</si>
  <si>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</si>
  <si>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</si>
  <si>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</si>
  <si>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</si>
  <si>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</si>
  <si>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</si>
  <si>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</si>
  <si>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</si>
  <si>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</si>
  <si>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</si>
  <si>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</si>
  <si>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</si>
  <si>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</si>
  <si>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</si>
  <si>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</si>
  <si>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</si>
  <si>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</si>
  <si>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</si>
  <si>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</si>
  <si>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</si>
  <si>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</si>
  <si>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</si>
  <si>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</si>
  <si>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</si>
  <si>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</si>
  <si>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</si>
  <si>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</si>
  <si>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</si>
  <si>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</si>
  <si>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</si>
  <si>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</si>
  <si>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</si>
  <si>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</si>
  <si>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</si>
  <si>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</si>
  <si>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</si>
  <si>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</si>
  <si>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</si>
  <si>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</si>
  <si>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</si>
  <si>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</si>
  <si>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</si>
  <si>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</si>
  <si>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</si>
  <si>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</si>
  <si>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</si>
  <si>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</si>
  <si>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</si>
  <si>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</si>
  <si>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</si>
  <si>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</si>
  <si>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</si>
  <si>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</si>
  <si>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</si>
  <si>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</si>
  <si>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</si>
  <si>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</si>
  <si>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</si>
  <si>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</si>
  <si>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</si>
  <si>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</si>
  <si>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</si>
  <si>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</si>
  <si>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</si>
  <si>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</si>
  <si>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</si>
  <si>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</si>
  <si>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</si>
  <si>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</si>
  <si>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</si>
  <si>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</si>
  <si>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</si>
  <si>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</si>
  <si>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</si>
  <si>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</si>
  <si>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</si>
  <si>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</si>
  <si>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</si>
  <si>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</si>
  <si>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</si>
  <si>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</si>
  <si>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</si>
  <si>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</si>
  <si>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</si>
  <si>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</si>
  <si>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</si>
  <si>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</si>
  <si>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</si>
  <si>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</si>
  <si>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</si>
  <si>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</si>
  <si>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</si>
  <si>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</si>
  <si>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</si>
  <si>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</si>
  <si>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</si>
  <si>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</si>
  <si>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</si>
  <si>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</si>
  <si>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</si>
  <si>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</si>
  <si>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</si>
  <si>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</si>
  <si>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</si>
  <si>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</si>
  <si>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</si>
  <si>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</si>
  <si>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</si>
  <si>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</si>
  <si>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</si>
  <si>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</si>
  <si>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</si>
  <si>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</si>
  <si>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</si>
  <si>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</si>
  <si>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</si>
  <si>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</si>
  <si>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</si>
  <si>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</si>
  <si>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</si>
  <si>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</si>
  <si>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</si>
  <si>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</si>
  <si>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</si>
  <si>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</si>
  <si>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</si>
  <si>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</si>
  <si>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</si>
  <si>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</si>
  <si>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</si>
  <si>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</si>
  <si>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</si>
  <si>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</si>
  <si>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</si>
  <si>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</si>
  <si>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</si>
  <si>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</si>
  <si>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</si>
  <si>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</si>
  <si>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</si>
  <si>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</si>
  <si>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</si>
  <si>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</si>
  <si>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</si>
  <si>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</si>
  <si>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</si>
  <si>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</si>
  <si>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</si>
  <si>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</si>
  <si>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</si>
  <si>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</si>
  <si>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</si>
  <si>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</si>
  <si>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</si>
  <si>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</si>
  <si>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</si>
  <si>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</si>
  <si>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</si>
  <si>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</si>
  <si>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</si>
  <si>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</si>
  <si>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</si>
  <si>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</si>
  <si>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</si>
  <si>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</si>
  <si>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</si>
  <si>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</si>
  <si>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</si>
  <si>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</si>
  <si>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</si>
  <si>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</si>
  <si>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</si>
  <si>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</si>
  <si>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</si>
  <si>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</si>
  <si>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</si>
  <si>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</si>
  <si>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</si>
  <si>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</si>
  <si>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</si>
  <si>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</si>
  <si>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</si>
  <si>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</si>
  <si>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</si>
  <si>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</si>
  <si>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</si>
  <si>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</si>
  <si>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</si>
  <si>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</si>
  <si>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</si>
  <si>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</si>
  <si>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</si>
  <si>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</si>
  <si>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</si>
  <si>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</si>
  <si>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</si>
  <si>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</si>
  <si>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</si>
  <si>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</si>
  <si>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</si>
  <si>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</si>
  <si>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</si>
  <si>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</si>
  <si>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</si>
  <si>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</si>
  <si>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</si>
  <si>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</si>
  <si>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</si>
  <si>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</si>
  <si>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</si>
  <si>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</si>
  <si>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</si>
  <si>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</si>
  <si>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</si>
  <si>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</si>
  <si>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</si>
  <si>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</si>
  <si>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</si>
  <si>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</si>
  <si>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</si>
  <si>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</si>
  <si>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</si>
  <si>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</si>
  <si>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</si>
  <si>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</si>
  <si>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</si>
  <si>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</si>
  <si>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</si>
  <si>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</si>
  <si>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</si>
  <si>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</si>
  <si>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</si>
  <si>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</si>
  <si>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</si>
  <si>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</si>
  <si>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</si>
  <si>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</si>
  <si>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</si>
  <si>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</si>
  <si>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</si>
  <si>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</si>
  <si>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</si>
  <si>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</si>
  <si>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</si>
  <si>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</si>
  <si>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</si>
  <si>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</si>
  <si>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</si>
  <si>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</si>
  <si>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</si>
  <si>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</si>
  <si>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</si>
  <si>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</si>
  <si>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</si>
  <si>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</si>
  <si>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</si>
  <si>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</si>
  <si>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</si>
  <si>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</si>
  <si>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</si>
  <si>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</si>
  <si>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</si>
  <si>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</si>
  <si>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</si>
  <si>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</si>
  <si>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</si>
  <si>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</si>
  <si>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</si>
  <si>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</si>
  <si>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</si>
  <si>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</si>
  <si>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</si>
  <si>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</si>
  <si>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</si>
  <si>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</si>
  <si>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</si>
  <si>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</si>
  <si>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</si>
  <si>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</si>
  <si>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</si>
  <si>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</si>
  <si>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</si>
  <si>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</si>
  <si>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</si>
  <si>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</si>
  <si>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</si>
  <si>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</si>
  <si>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</si>
  <si>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</si>
  <si>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</si>
  <si>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</si>
  <si>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</si>
  <si>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</si>
  <si>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</si>
  <si>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</si>
  <si>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</si>
  <si>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</si>
  <si>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</si>
  <si>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</si>
  <si>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</si>
  <si>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</si>
  <si>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</si>
  <si>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</si>
  <si>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</si>
  <si>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</si>
  <si>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</si>
  <si>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</si>
  <si>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</si>
  <si>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</si>
  <si>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</si>
  <si>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</si>
  <si>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</si>
  <si>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</si>
  <si>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</si>
  <si>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</si>
  <si>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</si>
  <si>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</si>
  <si>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</si>
  <si>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</si>
  <si>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</si>
  <si>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</si>
  <si>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</si>
  <si>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</si>
  <si>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</si>
  <si>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</si>
  <si>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</si>
  <si>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</si>
  <si>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</si>
  <si>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</si>
  <si>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</si>
  <si>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</si>
  <si>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</si>
  <si>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</si>
  <si>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</si>
  <si>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</si>
  <si>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</si>
  <si>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</si>
  <si>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</si>
  <si>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</si>
  <si>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</si>
  <si>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</si>
  <si>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</si>
  <si>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</si>
  <si>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</si>
  <si>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</si>
  <si>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</si>
  <si>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</si>
  <si>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</si>
  <si>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</si>
  <si>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</si>
  <si>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</si>
  <si>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</si>
  <si>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</si>
  <si>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</si>
  <si>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</si>
  <si>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</si>
  <si>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</si>
  <si>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</si>
  <si>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</si>
  <si>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</si>
  <si>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</si>
  <si>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</si>
  <si>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</si>
  <si>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</si>
  <si>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</si>
  <si>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</si>
  <si>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</si>
  <si>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</si>
  <si>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</si>
  <si>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</si>
  <si>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</si>
  <si>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</si>
  <si>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</si>
  <si>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</si>
  <si>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</si>
  <si>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</si>
  <si>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</si>
  <si>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</si>
  <si>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</si>
  <si>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</si>
  <si>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</si>
  <si>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</si>
  <si>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</si>
  <si>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</si>
  <si>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</si>
  <si>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</si>
  <si>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</si>
  <si>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</si>
  <si>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</si>
  <si>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</si>
  <si>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</si>
  <si>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</si>
  <si>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</si>
  <si>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</si>
  <si>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</si>
  <si>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</si>
  <si>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</si>
  <si>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</si>
  <si>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</si>
  <si>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</si>
  <si>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</si>
  <si>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</si>
  <si>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</si>
  <si>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</si>
  <si>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</si>
  <si>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</si>
  <si>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</si>
  <si>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</si>
  <si>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</si>
  <si>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</si>
  <si>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</si>
  <si>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</si>
  <si>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</si>
  <si>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</si>
  <si>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</si>
  <si>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</si>
  <si>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</si>
  <si>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</si>
  <si>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</si>
  <si>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</si>
  <si>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</si>
  <si>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</si>
  <si>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</si>
  <si>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</si>
  <si>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</si>
  <si>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</si>
  <si>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</si>
  <si>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</si>
  <si>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</si>
  <si>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</si>
  <si>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</si>
  <si>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</si>
  <si>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</si>
  <si>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</si>
  <si>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</si>
  <si>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</si>
  <si>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</si>
  <si>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</si>
  <si>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</si>
  <si>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</si>
  <si>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</si>
  <si>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</si>
  <si>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</si>
  <si>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</si>
  <si>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</si>
  <si>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</si>
  <si>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</si>
  <si>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</si>
  <si>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</si>
  <si>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</si>
  <si>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</si>
  <si>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</si>
  <si>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</si>
  <si>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</si>
  <si>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</si>
  <si>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</si>
  <si>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</si>
  <si>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</si>
  <si>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</si>
  <si>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</si>
  <si>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</si>
  <si>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</si>
  <si>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</si>
  <si>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</si>
  <si>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</si>
  <si>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</si>
  <si>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</si>
  <si>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</si>
  <si>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</si>
  <si>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</si>
  <si>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</si>
  <si>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</si>
  <si>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</si>
  <si>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</si>
  <si>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</si>
  <si>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</si>
  <si>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</si>
  <si>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</si>
  <si>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</si>
  <si>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</si>
  <si>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</si>
  <si>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</si>
  <si>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</si>
  <si>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</si>
  <si>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</si>
  <si>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</si>
  <si>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</si>
  <si>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</si>
  <si>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</si>
  <si>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</si>
  <si>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</si>
  <si>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</si>
  <si>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</si>
  <si>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</si>
  <si>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</si>
  <si>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</si>
  <si>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</si>
  <si>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</si>
  <si>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</si>
  <si>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</si>
  <si>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</si>
  <si>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</si>
  <si>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</si>
  <si>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</si>
  <si>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</si>
  <si>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</si>
  <si>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</si>
  <si>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</si>
  <si>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</si>
  <si>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</si>
  <si>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</si>
  <si>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</si>
  <si>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</si>
  <si>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</si>
  <si>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</si>
  <si>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</si>
  <si>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</si>
  <si>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</si>
  <si>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</si>
  <si>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</si>
  <si>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</si>
  <si>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</si>
  <si>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</si>
  <si>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</si>
  <si>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</si>
  <si>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</si>
  <si>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</si>
  <si>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</si>
  <si>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</si>
  <si>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</si>
  <si>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</si>
  <si>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</si>
  <si>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</si>
  <si>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</si>
  <si>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</si>
  <si>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</si>
  <si>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</si>
  <si>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</si>
  <si>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</si>
  <si>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</si>
  <si>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</si>
  <si>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</si>
  <si>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</si>
  <si>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</si>
  <si>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</si>
  <si>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</si>
  <si>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</si>
  <si>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</si>
  <si>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</si>
  <si>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</si>
  <si>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</si>
  <si>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</si>
  <si>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</si>
  <si>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</si>
  <si>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</si>
  <si>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</si>
  <si>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</si>
  <si>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</si>
  <si>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</si>
  <si>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</si>
  <si>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</si>
  <si>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</si>
  <si>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</si>
  <si>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</si>
  <si>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</si>
  <si>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</si>
  <si>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</si>
  <si>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</si>
  <si>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</si>
  <si>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</si>
  <si>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</si>
  <si>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</si>
  <si>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</si>
  <si>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</si>
  <si>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</si>
  <si>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</si>
  <si>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</si>
  <si>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</si>
  <si>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</si>
  <si>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</si>
  <si>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</si>
  <si>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</si>
  <si>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</si>
  <si>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</si>
  <si>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</si>
  <si>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</si>
  <si>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</si>
  <si>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</si>
  <si>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</si>
  <si>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</si>
  <si>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</si>
  <si>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</si>
  <si>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</si>
  <si>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</si>
  <si>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</si>
  <si>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</si>
  <si>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</si>
  <si>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</si>
  <si>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</si>
  <si>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</si>
  <si>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</si>
  <si>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</si>
  <si>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</si>
  <si>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</si>
  <si>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</si>
  <si>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</si>
  <si>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</si>
  <si>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</si>
  <si>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</si>
  <si>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</si>
  <si>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</si>
  <si>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</si>
  <si>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</si>
  <si>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</si>
  <si>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</si>
  <si>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</si>
  <si>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</si>
  <si>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</si>
  <si>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</si>
  <si>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</si>
  <si>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</si>
  <si>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</si>
  <si>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</si>
  <si>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</si>
  <si>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</si>
  <si>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</si>
  <si>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</si>
  <si>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</si>
  <si>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</si>
  <si>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</si>
  <si>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</si>
  <si>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</si>
  <si>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</si>
  <si>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</si>
  <si>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</si>
  <si>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</si>
  <si>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</si>
  <si>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</si>
  <si>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</si>
  <si>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</si>
  <si>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</si>
  <si>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</si>
  <si>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</si>
  <si>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</si>
  <si>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</si>
  <si>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</si>
  <si>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</si>
  <si>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</si>
  <si>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</si>
  <si>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</si>
  <si>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</si>
  <si>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</si>
  <si>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</si>
  <si>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</si>
  <si>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</si>
  <si>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</si>
  <si>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</si>
  <si>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</si>
  <si>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</si>
  <si>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</si>
  <si>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</si>
  <si>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</si>
  <si>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</si>
  <si>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</si>
  <si>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</si>
  <si>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</si>
  <si>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</si>
  <si>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</si>
  <si>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</si>
  <si>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</si>
  <si>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</si>
  <si>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</si>
  <si>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</si>
  <si>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</si>
  <si>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</si>
  <si>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</si>
  <si>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</si>
  <si>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</si>
  <si>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</si>
  <si>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</si>
  <si>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</si>
  <si>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</si>
  <si>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</si>
  <si>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</si>
  <si>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</si>
  <si>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</si>
  <si>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</si>
  <si>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</si>
  <si>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</si>
  <si>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</si>
  <si>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</si>
  <si>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</si>
  <si>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</si>
  <si>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</si>
  <si>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</si>
  <si>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</si>
  <si>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</si>
  <si>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</si>
  <si>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</si>
  <si>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</si>
  <si>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</si>
  <si>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</si>
  <si>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</si>
  <si>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</si>
  <si>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</si>
  <si>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</si>
  <si>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</si>
  <si>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</si>
  <si>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</si>
  <si>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</si>
  <si>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</si>
  <si>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</si>
  <si>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</si>
  <si>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</si>
  <si>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</si>
  <si>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</si>
  <si>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</si>
  <si>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</si>
  <si>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</si>
  <si>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</si>
  <si>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</si>
  <si>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</si>
  <si>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</si>
  <si>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</si>
  <si>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</si>
  <si>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</si>
  <si>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</si>
  <si>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</si>
  <si>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</si>
  <si>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</si>
  <si>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</si>
  <si>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</si>
  <si>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</si>
  <si>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</si>
  <si>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</si>
  <si>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</si>
  <si>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</si>
  <si>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</si>
  <si>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</si>
  <si>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</si>
  <si>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</si>
  <si>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</si>
  <si>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</si>
  <si>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</si>
  <si>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</si>
  <si>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</si>
  <si>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</si>
  <si>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</si>
  <si>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</si>
  <si>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</si>
  <si>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</si>
  <si>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</si>
  <si>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</si>
  <si>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</si>
  <si>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</si>
  <si>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</si>
  <si>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</si>
  <si>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</si>
  <si>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</si>
  <si>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</si>
  <si>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</si>
  <si>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</si>
  <si>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</si>
  <si>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</si>
  <si>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</si>
  <si>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</si>
  <si>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</si>
  <si>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</si>
  <si>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</si>
  <si>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</si>
  <si>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</si>
  <si>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</si>
  <si>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</si>
  <si>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</si>
  <si>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</si>
  <si>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</si>
  <si>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</si>
  <si>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</si>
  <si>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</si>
  <si>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</si>
  <si>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</si>
  <si>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</si>
  <si>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</si>
  <si>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</si>
  <si>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</si>
  <si>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</si>
  <si>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</si>
  <si>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</si>
  <si>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</si>
  <si>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</si>
  <si>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</si>
  <si>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</si>
  <si>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</si>
  <si>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</si>
  <si>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</si>
  <si>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</si>
  <si>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</si>
  <si>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</si>
  <si>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</si>
  <si>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</si>
  <si>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</si>
  <si>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</si>
  <si>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</si>
  <si>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</si>
  <si>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</si>
  <si>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</si>
  <si>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</si>
  <si>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</si>
  <si>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</si>
  <si>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</si>
  <si>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</si>
  <si>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</si>
  <si>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</si>
  <si>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</si>
  <si>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</si>
  <si>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</si>
  <si>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</si>
  <si>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</si>
  <si>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</si>
  <si>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</si>
  <si>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</si>
  <si>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</si>
  <si>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</si>
  <si>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</si>
  <si>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</si>
  <si>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</si>
  <si>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</si>
  <si>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</si>
  <si>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</si>
  <si>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</si>
  <si>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</si>
  <si>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</si>
  <si>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</si>
  <si>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</si>
  <si>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</si>
  <si>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</si>
  <si>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</si>
  <si>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</si>
  <si>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</si>
  <si>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</si>
  <si>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</si>
  <si>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</si>
  <si>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</si>
  <si>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</si>
  <si>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</si>
  <si>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</si>
  <si>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</si>
  <si>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</si>
  <si>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</si>
  <si>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</si>
  <si>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</si>
  <si>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</si>
  <si>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</si>
  <si>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</si>
  <si>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</si>
  <si>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</si>
  <si>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</si>
  <si>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</si>
  <si>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</si>
  <si>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</si>
  <si>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</si>
  <si>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</si>
  <si>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</si>
  <si>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</si>
  <si>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</si>
  <si>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</si>
  <si>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</si>
  <si>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</si>
  <si>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</si>
  <si>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</si>
  <si>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</si>
  <si>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</si>
  <si>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</si>
  <si>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</si>
  <si>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</si>
  <si>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</si>
  <si>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</si>
  <si>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</si>
  <si>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</si>
  <si>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</si>
  <si>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</si>
  <si>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</si>
  <si>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</si>
  <si>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</si>
  <si>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</si>
  <si>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</si>
  <si>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</si>
  <si>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</si>
  <si>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</si>
  <si>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</si>
  <si>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</si>
  <si>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</si>
  <si>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</si>
  <si>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</si>
  <si>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</si>
  <si>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</si>
  <si>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</si>
  <si>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</si>
  <si>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</si>
  <si>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</si>
  <si>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</si>
  <si>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</si>
  <si>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</si>
  <si>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</si>
  <si>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</si>
  <si>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</si>
  <si>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</si>
  <si>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</si>
  <si>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</si>
  <si>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</si>
  <si>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</si>
  <si>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</si>
  <si>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</si>
  <si>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</si>
  <si>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</si>
  <si>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</si>
  <si>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</si>
  <si>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</si>
  <si>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</si>
  <si>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</si>
  <si>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</si>
  <si>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</si>
  <si>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</si>
  <si>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</si>
  <si>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</si>
  <si>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</si>
  <si>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</si>
  <si>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</si>
  <si>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</si>
  <si>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</si>
  <si>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</si>
  <si>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</si>
  <si>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</si>
  <si>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</si>
  <si>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</si>
  <si>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</si>
  <si>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</si>
  <si>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</si>
  <si>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</si>
  <si>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</si>
  <si>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</si>
  <si>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</si>
  <si>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</si>
  <si>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</si>
  <si>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</si>
  <si>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</si>
  <si>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</si>
  <si>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</si>
  <si>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</si>
  <si>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</si>
  <si>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</si>
  <si>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</si>
  <si>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</si>
  <si>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</si>
  <si>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</si>
  <si>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</si>
  <si>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</si>
  <si>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</si>
  <si>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</si>
  <si>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</si>
  <si>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</si>
  <si>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</si>
  <si>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</si>
  <si>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</si>
  <si>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</si>
  <si>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</si>
  <si>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</si>
  <si>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</si>
  <si>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</si>
  <si>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</si>
  <si>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</si>
  <si>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</si>
  <si>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</si>
  <si>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</si>
  <si>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</si>
  <si>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</si>
  <si>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</si>
  <si>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</si>
  <si>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</si>
  <si>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</si>
  <si>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</si>
  <si>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</si>
  <si>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</si>
  <si>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</si>
  <si>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</si>
  <si>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</si>
  <si>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</si>
  <si>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</si>
  <si>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</si>
  <si>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</si>
  <si>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</si>
  <si>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</si>
  <si>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</si>
  <si>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</si>
  <si>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</si>
  <si>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</si>
  <si>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</si>
  <si>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</si>
  <si>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</si>
  <si>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</si>
  <si>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</si>
  <si>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</si>
  <si>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</si>
  <si>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</si>
  <si>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</si>
  <si>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</si>
  <si>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</si>
  <si>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</si>
  <si>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</si>
  <si>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</si>
  <si>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</si>
  <si>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</si>
  <si>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</si>
  <si>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</si>
  <si>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</si>
  <si>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</si>
  <si>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</si>
  <si>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</si>
  <si>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</si>
  <si>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</si>
  <si>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</si>
  <si>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</si>
  <si>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</si>
  <si>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</si>
  <si>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</si>
  <si>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</si>
  <si>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</si>
  <si>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</si>
  <si>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</si>
  <si>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</si>
  <si>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</si>
  <si>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</si>
  <si>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</si>
  <si>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</si>
  <si>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</si>
  <si>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</si>
  <si>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</si>
  <si>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</si>
  <si>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</si>
  <si>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</si>
  <si>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</si>
  <si>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</si>
  <si>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</si>
  <si>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</si>
  <si>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</si>
  <si>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</si>
  <si>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</si>
  <si>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</si>
  <si>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</si>
  <si>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</si>
  <si>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</si>
  <si>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</si>
  <si>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</si>
  <si>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</si>
  <si>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</si>
  <si>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</si>
  <si>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</si>
  <si>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</si>
  <si>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</si>
  <si>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</si>
  <si>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</si>
  <si>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</si>
  <si>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</si>
  <si>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</si>
  <si>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</si>
  <si>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</si>
  <si>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</si>
  <si>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</si>
  <si>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</si>
  <si>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</si>
  <si>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</si>
  <si>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</si>
  <si>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</si>
  <si>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</si>
  <si>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</si>
  <si>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</si>
  <si>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</si>
  <si>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</si>
  <si>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</si>
  <si>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</si>
  <si>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</si>
  <si>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</si>
  <si>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</si>
  <si>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</si>
  <si>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</si>
  <si>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</si>
  <si>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</si>
  <si>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</si>
  <si>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</si>
  <si>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</si>
  <si>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</si>
  <si>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</si>
  <si>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</si>
  <si>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</si>
  <si>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</si>
  <si>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</si>
  <si>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</si>
  <si>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</si>
  <si>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</si>
  <si>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</si>
  <si>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</si>
  <si>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</si>
  <si>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</si>
  <si>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</si>
  <si>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</si>
  <si>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</si>
  <si>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</si>
  <si>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</si>
  <si>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</si>
  <si>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</si>
  <si>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</si>
  <si>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</si>
  <si>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</si>
  <si>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</si>
  <si>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</si>
  <si>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</si>
  <si>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</si>
  <si>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</si>
  <si>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</si>
  <si>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</si>
  <si>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</si>
  <si>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</si>
  <si>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</si>
  <si>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</si>
  <si>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</si>
  <si>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</si>
  <si>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</si>
  <si>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</si>
  <si>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</si>
  <si>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</si>
  <si>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</si>
  <si>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</si>
  <si>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</si>
  <si>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</si>
  <si>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</si>
  <si>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</si>
  <si>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</si>
  <si>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</si>
  <si>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</si>
  <si>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</si>
  <si>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</si>
  <si>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</si>
  <si>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</si>
  <si>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</si>
  <si>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</si>
  <si>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</si>
  <si>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</si>
  <si>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</si>
  <si>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</si>
  <si>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</si>
  <si>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</si>
  <si>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</si>
  <si>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</si>
  <si>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</si>
  <si>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</si>
  <si>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</si>
  <si>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</si>
  <si>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</si>
  <si>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</si>
  <si>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</si>
  <si>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</si>
  <si>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</si>
  <si>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</si>
  <si>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</si>
  <si>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</si>
  <si>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</si>
  <si>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</si>
  <si>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</si>
  <si>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</si>
  <si>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</si>
  <si>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</si>
  <si>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</si>
  <si>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</si>
  <si>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</si>
  <si>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</si>
  <si>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</si>
  <si>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</si>
  <si>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</si>
  <si>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</si>
  <si>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</si>
  <si>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</si>
  <si>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</si>
  <si>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</si>
  <si>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</si>
  <si>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</si>
  <si>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</si>
  <si>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</si>
  <si>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</si>
  <si>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</si>
  <si>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</si>
  <si>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</si>
  <si>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</si>
  <si>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</si>
  <si>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</si>
  <si>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</si>
  <si>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</si>
  <si>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</si>
  <si>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</si>
  <si>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</si>
  <si>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</si>
  <si>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</si>
  <si>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</si>
  <si>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</si>
  <si>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</si>
  <si>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</si>
  <si>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</si>
  <si>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</si>
  <si>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</si>
  <si>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</si>
  <si>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</si>
  <si>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</si>
  <si>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</si>
  <si>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</si>
  <si>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</si>
  <si>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</si>
  <si>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</si>
  <si>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</si>
  <si>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</si>
  <si>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</si>
  <si>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</si>
  <si>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</si>
  <si>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</si>
  <si>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</si>
  <si>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</si>
  <si>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</si>
  <si>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</si>
  <si>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</si>
  <si>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</si>
  <si>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</si>
  <si>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</si>
  <si>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</si>
  <si>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</si>
  <si>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</si>
  <si>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</si>
  <si>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</si>
  <si>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</si>
  <si>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</si>
  <si>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</si>
  <si>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</si>
  <si>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</si>
  <si>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</si>
  <si>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</si>
  <si>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</si>
  <si>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</si>
  <si>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</si>
  <si>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</si>
  <si>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</si>
  <si>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</si>
  <si>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</si>
  <si>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</si>
  <si>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</si>
  <si>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</si>
  <si>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</si>
  <si>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</si>
  <si>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</si>
  <si>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</si>
  <si>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</si>
  <si>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</si>
  <si>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</si>
  <si>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</si>
  <si>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</si>
  <si>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</si>
  <si>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</si>
  <si>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</si>
  <si>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</si>
  <si>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</si>
  <si>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</si>
  <si>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</si>
  <si>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</si>
  <si>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</si>
  <si>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</si>
  <si>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</si>
  <si>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</si>
  <si>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</si>
  <si>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</si>
  <si>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</si>
  <si>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</si>
  <si>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</si>
  <si>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</si>
  <si>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</si>
  <si>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</si>
  <si>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</si>
  <si>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</si>
  <si>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</si>
  <si>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</si>
  <si>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</si>
  <si>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</si>
  <si>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</si>
  <si>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</si>
  <si>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</si>
  <si>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</si>
  <si>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</si>
  <si>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</si>
  <si>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</si>
  <si>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</si>
  <si>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</si>
  <si>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</si>
  <si>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</si>
  <si>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</si>
  <si>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</si>
  <si>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</si>
  <si>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</si>
  <si>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</si>
  <si>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</si>
  <si>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</si>
  <si>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</si>
  <si>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</si>
  <si>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</si>
  <si>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</si>
  <si>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</si>
  <si>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</si>
  <si>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</si>
  <si>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</si>
  <si>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</si>
  <si>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</si>
  <si>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</si>
  <si>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</si>
  <si>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</si>
  <si>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</si>
  <si>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</si>
  <si>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</si>
  <si>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</si>
  <si>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</si>
  <si>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</si>
  <si>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</si>
  <si>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</si>
  <si>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</si>
  <si>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</si>
  <si>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</si>
  <si>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</si>
  <si>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</si>
  <si>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</si>
  <si>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</si>
  <si>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</si>
  <si>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</si>
  <si>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</si>
  <si>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</si>
  <si>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</si>
  <si>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</si>
  <si>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</si>
  <si>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</si>
  <si>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</si>
  <si>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</si>
  <si>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</si>
  <si>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</si>
  <si>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</si>
  <si>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</si>
  <si>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</si>
  <si>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</si>
  <si>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</si>
  <si>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</si>
  <si>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</si>
  <si>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</si>
  <si>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</si>
  <si>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</si>
  <si>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</si>
  <si>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</si>
  <si>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</si>
  <si>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</si>
  <si>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</si>
  <si>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</si>
  <si>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</si>
  <si>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</si>
  <si>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</si>
  <si>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</si>
  <si>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</si>
  <si>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</si>
  <si>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</si>
  <si>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</si>
  <si>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</si>
  <si>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</si>
  <si>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</si>
  <si>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</si>
  <si>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</si>
  <si>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</si>
  <si>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</si>
  <si>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</si>
  <si>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</si>
  <si>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</si>
  <si>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</si>
  <si>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</si>
  <si>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</si>
  <si>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</si>
  <si>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</si>
  <si>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</si>
  <si>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</si>
  <si>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</si>
  <si>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</si>
  <si>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</si>
  <si>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</si>
  <si>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</si>
  <si>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</si>
  <si>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</si>
  <si>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</si>
  <si>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</si>
  <si>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</si>
  <si>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</si>
  <si>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</si>
  <si>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</si>
  <si>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</si>
  <si>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</si>
  <si>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</si>
  <si>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</si>
  <si>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</si>
  <si>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</si>
  <si>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</si>
  <si>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</si>
  <si>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</si>
  <si>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</si>
  <si>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</si>
  <si>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</si>
  <si>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</si>
  <si>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</si>
  <si>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</si>
  <si>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</si>
  <si>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</si>
  <si>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</si>
  <si>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</si>
  <si>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</si>
  <si>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</si>
  <si>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</si>
  <si>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</si>
  <si>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</si>
  <si>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</si>
  <si>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</si>
  <si>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</si>
  <si>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</si>
  <si>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</si>
  <si>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</si>
  <si>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</si>
  <si>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</si>
  <si>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</si>
  <si>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</si>
  <si>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</si>
  <si>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</si>
  <si>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</si>
  <si>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</si>
  <si>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</si>
  <si>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</si>
  <si>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</si>
  <si>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</si>
  <si>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</si>
  <si>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</si>
  <si>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</si>
  <si>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</si>
  <si>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</si>
  <si>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</si>
  <si>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</si>
  <si>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</si>
  <si>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</si>
  <si>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</si>
  <si>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</si>
  <si>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</si>
  <si>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</si>
  <si>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</si>
  <si>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</si>
  <si>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</si>
  <si>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</si>
  <si>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</si>
  <si>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</si>
  <si>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</si>
  <si>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</si>
  <si>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</si>
  <si>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</si>
  <si>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</si>
  <si>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</si>
  <si>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</si>
  <si>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</si>
  <si>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</si>
  <si>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</si>
  <si>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</si>
  <si>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</si>
  <si>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</si>
  <si>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</si>
  <si>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</si>
  <si>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</si>
  <si>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</si>
  <si>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</si>
  <si>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</si>
  <si>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</si>
  <si>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</si>
  <si>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</si>
  <si>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</si>
  <si>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</si>
  <si>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</si>
  <si>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</si>
  <si>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</si>
  <si>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</si>
  <si>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</si>
  <si>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</si>
  <si>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</si>
  <si>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</si>
  <si>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</si>
  <si>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</si>
  <si>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</si>
  <si>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</si>
  <si>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</si>
  <si>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</si>
  <si>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</si>
  <si>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</si>
  <si>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</si>
  <si>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</si>
  <si>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</si>
  <si>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</si>
  <si>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</si>
  <si>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</si>
  <si>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</si>
  <si>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</si>
  <si>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</si>
  <si>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</si>
  <si>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</si>
  <si>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</si>
  <si>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</si>
  <si>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</si>
  <si>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</si>
  <si>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</si>
  <si>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</si>
  <si>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</si>
  <si>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</si>
  <si>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</si>
  <si>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</si>
  <si>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</si>
  <si>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</si>
  <si>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</si>
  <si>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</si>
  <si>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</si>
  <si>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</si>
  <si>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</si>
  <si>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</si>
  <si>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</si>
  <si>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</si>
  <si>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</si>
  <si>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</si>
  <si>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</si>
  <si>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</si>
  <si>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</si>
  <si>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</si>
  <si>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</si>
  <si>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</si>
  <si>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</si>
  <si>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</si>
  <si>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</si>
  <si>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</si>
  <si>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</si>
  <si>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</si>
  <si>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</si>
  <si>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</si>
  <si>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</si>
  <si>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</si>
  <si>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</si>
  <si>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</si>
  <si>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</si>
  <si>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</si>
  <si>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</si>
  <si>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</si>
  <si>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</si>
  <si>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</si>
  <si>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</si>
  <si>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</si>
  <si>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</si>
  <si>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</si>
  <si>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</si>
  <si>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</si>
  <si>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</si>
  <si>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</si>
  <si>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</si>
  <si>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</si>
  <si>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</si>
  <si>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</si>
  <si>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</si>
  <si>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</si>
  <si>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</si>
  <si>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</si>
  <si>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</si>
  <si>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</si>
  <si>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</si>
  <si>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</si>
  <si>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</si>
  <si>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</si>
  <si>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</si>
  <si>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</si>
  <si>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</si>
  <si>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</si>
  <si>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</si>
  <si>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</si>
  <si>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</si>
  <si>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</si>
  <si>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</si>
  <si>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</si>
  <si>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</si>
  <si>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</si>
  <si>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</si>
  <si>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</si>
  <si>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</si>
  <si>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</si>
  <si>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</si>
  <si>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</si>
  <si>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</si>
  <si>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</si>
  <si>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</si>
  <si>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</si>
  <si>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</si>
  <si>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</si>
  <si>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</si>
  <si>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</si>
  <si>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</si>
  <si>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</si>
  <si>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</si>
  <si>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</si>
  <si>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</si>
  <si>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</si>
  <si>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</si>
  <si>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</si>
  <si>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</si>
  <si>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</si>
  <si>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</si>
  <si>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</si>
  <si>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</si>
  <si>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</si>
  <si>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</si>
  <si>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</si>
  <si>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</si>
  <si>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</si>
  <si>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</si>
  <si>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</si>
  <si>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</si>
  <si>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</si>
  <si>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</si>
  <si>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</si>
  <si>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</si>
  <si>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</si>
  <si>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</si>
  <si>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</si>
  <si>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</si>
  <si>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</si>
  <si>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</si>
  <si>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</si>
  <si>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</si>
  <si>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</si>
  <si>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</si>
  <si>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</si>
  <si>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</si>
  <si>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</si>
  <si>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</si>
  <si>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</si>
  <si>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</si>
  <si>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</si>
  <si>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</si>
  <si>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</si>
  <si>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</si>
  <si>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</si>
  <si>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</si>
  <si>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</si>
  <si>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</si>
  <si>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</si>
  <si>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</si>
  <si>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</si>
  <si>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</si>
  <si>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</si>
  <si>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</si>
  <si>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</si>
  <si>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</si>
  <si>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</si>
  <si>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</si>
  <si>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</si>
  <si>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</si>
  <si>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</si>
  <si>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</si>
  <si>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</si>
  <si>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</si>
  <si>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</si>
  <si>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</si>
  <si>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</si>
  <si>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</si>
  <si>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</si>
  <si>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</si>
  <si>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</si>
  <si>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</si>
  <si>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</si>
  <si>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</si>
  <si>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</si>
  <si>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</si>
  <si>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</si>
  <si>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</si>
  <si>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</si>
  <si>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</si>
  <si>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</si>
  <si>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</si>
  <si>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</si>
  <si>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</si>
  <si>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</si>
  <si>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</si>
  <si>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</si>
  <si>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</si>
  <si>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</si>
  <si>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</si>
  <si>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</si>
  <si>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</si>
  <si>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</si>
  <si>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</si>
  <si>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</si>
  <si>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</si>
  <si>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</si>
  <si>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</si>
  <si>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</si>
  <si>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</si>
  <si>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</si>
  <si>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</si>
  <si>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</si>
  <si>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</si>
  <si>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</si>
  <si>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</si>
  <si>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</si>
  <si>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</si>
  <si>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</si>
  <si>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</si>
  <si>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</si>
  <si>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</si>
  <si>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</si>
  <si>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</si>
  <si>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</si>
  <si>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</si>
  <si>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</si>
  <si>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</si>
  <si>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</si>
  <si>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</si>
  <si>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</si>
  <si>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</si>
  <si>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</si>
  <si>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</si>
  <si>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</si>
  <si>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</si>
  <si>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</si>
  <si>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</si>
  <si>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</si>
  <si>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</si>
  <si>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</si>
  <si>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</si>
  <si>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</si>
  <si>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</si>
  <si>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</si>
  <si>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</si>
  <si>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</si>
  <si>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</si>
  <si>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</si>
  <si>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</si>
  <si>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</si>
  <si>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</si>
  <si>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</si>
  <si>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</si>
  <si>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</si>
  <si>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</si>
  <si>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</si>
  <si>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</si>
  <si>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</si>
  <si>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</si>
  <si>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</si>
  <si>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</si>
  <si>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</si>
  <si>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</si>
  <si>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</si>
  <si>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</si>
  <si>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</si>
  <si>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</si>
  <si>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</si>
  <si>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</si>
  <si>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</si>
  <si>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</si>
  <si>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</si>
  <si>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</si>
  <si>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</si>
  <si>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</si>
  <si>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</si>
  <si>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</si>
  <si>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</si>
  <si>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</si>
  <si>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</si>
  <si>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</si>
  <si>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</si>
  <si>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</si>
  <si>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</si>
  <si>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</si>
  <si>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</si>
  <si>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</si>
  <si>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</si>
  <si>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</si>
  <si>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</si>
  <si>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</si>
  <si>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</si>
  <si>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</si>
  <si>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</si>
  <si>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</si>
  <si>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</si>
  <si>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</si>
  <si>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</si>
  <si>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</si>
  <si>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</si>
  <si>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</si>
  <si>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</si>
  <si>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</si>
  <si>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</si>
  <si>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</si>
  <si>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</si>
  <si>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</si>
  <si>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</si>
  <si>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</si>
  <si>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</si>
  <si>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</si>
  <si>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</si>
  <si>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</si>
  <si>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</si>
  <si>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</si>
  <si>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</si>
  <si>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</si>
  <si>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</si>
  <si>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</si>
  <si>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</si>
  <si>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</si>
  <si>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</si>
  <si>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</si>
  <si>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</si>
  <si>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</si>
  <si>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</si>
  <si>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</si>
  <si>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</si>
  <si>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</si>
  <si>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</si>
  <si>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</si>
  <si>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</si>
  <si>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</si>
  <si>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</si>
  <si>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</si>
  <si>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</si>
  <si>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</si>
  <si>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</si>
  <si>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</si>
  <si>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</si>
  <si>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</si>
  <si>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</si>
  <si>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</si>
  <si>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</si>
  <si>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</si>
  <si>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</si>
  <si>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</si>
  <si>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</si>
  <si>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</si>
  <si>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</si>
  <si>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</si>
  <si>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</si>
  <si>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</si>
  <si>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</si>
  <si>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</si>
  <si>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</si>
  <si>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</si>
  <si>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</si>
  <si>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</si>
  <si>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</si>
  <si>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</si>
  <si>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</si>
  <si>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</si>
  <si>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</si>
  <si>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</si>
  <si>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</si>
  <si>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</si>
  <si>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</si>
  <si>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</si>
  <si>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</si>
  <si>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</si>
  <si>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</si>
  <si>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</si>
  <si>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</si>
  <si>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</si>
  <si>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</si>
  <si>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</si>
  <si>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</si>
  <si>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</si>
  <si>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</si>
  <si>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</si>
  <si>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</si>
  <si>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</si>
  <si>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</si>
  <si>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</si>
  <si>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</si>
  <si>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</si>
  <si>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</si>
  <si>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</si>
  <si>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</si>
  <si>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</si>
  <si>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</si>
  <si>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</si>
  <si>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</si>
  <si>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</si>
  <si>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</si>
  <si>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</si>
  <si>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</si>
  <si>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</si>
  <si>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</si>
  <si>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</si>
  <si>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</si>
  <si>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</si>
  <si>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</si>
  <si>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</si>
  <si>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</si>
  <si>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</si>
  <si>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</si>
  <si>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</si>
  <si>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</si>
  <si>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</si>
  <si>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</si>
  <si>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</si>
  <si>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</si>
  <si>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</si>
  <si>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</si>
  <si>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</si>
  <si>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</si>
  <si>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</si>
  <si>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</si>
  <si>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</si>
  <si>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</si>
  <si>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</si>
  <si>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</si>
  <si>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</si>
  <si>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</si>
  <si>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</si>
  <si>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</si>
  <si>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</si>
  <si>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</si>
  <si>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</si>
  <si>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</si>
  <si>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</si>
  <si>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</si>
  <si>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</si>
  <si>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</si>
  <si>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</si>
  <si>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</si>
  <si>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</si>
  <si>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</si>
  <si>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</si>
  <si>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</si>
  <si>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</si>
  <si>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</si>
  <si>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</si>
  <si>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</si>
  <si>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</si>
  <si>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</si>
  <si>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</si>
  <si>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</si>
  <si>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</si>
  <si>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</si>
  <si>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</si>
  <si>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</si>
  <si>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</si>
  <si>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</si>
  <si>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</si>
  <si>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</si>
  <si>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</si>
  <si>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</si>
  <si>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</si>
  <si>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</si>
  <si>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</si>
  <si>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</si>
  <si>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</si>
  <si>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</si>
  <si>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</si>
  <si>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</si>
  <si>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</si>
  <si>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</si>
  <si>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</si>
  <si>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</si>
  <si>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</si>
  <si>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</si>
  <si>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</si>
  <si>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</si>
  <si>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</si>
  <si>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</si>
  <si>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</si>
  <si>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</si>
  <si>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</si>
  <si>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</si>
  <si>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</si>
  <si>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</si>
  <si>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</si>
  <si>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</si>
  <si>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</si>
  <si>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</si>
  <si>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</si>
  <si>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</si>
  <si>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</si>
  <si>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</si>
  <si>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</si>
  <si>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</si>
  <si>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</si>
  <si>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</si>
  <si>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</si>
  <si>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</si>
  <si>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</si>
  <si>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</si>
  <si>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</si>
  <si>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</si>
  <si>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</si>
  <si>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</si>
  <si>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</si>
  <si>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</si>
  <si>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</si>
  <si>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</si>
  <si>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</si>
  <si>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</si>
  <si>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</si>
  <si>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</si>
  <si>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</si>
  <si>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</si>
  <si>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</si>
  <si>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</si>
  <si>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</si>
  <si>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</si>
  <si>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</si>
  <si>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</si>
  <si>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</si>
  <si>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</si>
  <si>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</si>
  <si>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</si>
  <si>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</si>
  <si>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</si>
  <si>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</si>
  <si>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</si>
  <si>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</si>
  <si>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</si>
  <si>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</si>
  <si>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</si>
  <si>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</si>
  <si>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</si>
  <si>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</si>
  <si>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</si>
  <si>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</si>
  <si>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</si>
  <si>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</si>
  <si>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</si>
  <si>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</si>
  <si>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</si>
  <si>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</si>
  <si>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</si>
  <si>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</si>
  <si>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</si>
  <si>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</si>
  <si>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</si>
  <si>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</si>
  <si>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</si>
  <si>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</si>
  <si>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</si>
  <si>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</si>
  <si>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</si>
  <si>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</si>
  <si>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</si>
  <si>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</si>
  <si>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</si>
  <si>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</si>
  <si>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</si>
  <si>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</si>
  <si>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</si>
  <si>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</si>
  <si>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</si>
  <si>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</si>
  <si>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</si>
  <si>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</si>
  <si>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</si>
  <si>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</si>
  <si>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</si>
  <si>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</si>
  <si>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</si>
  <si>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</si>
  <si>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</si>
  <si>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</si>
  <si>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</si>
  <si>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</si>
  <si>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</si>
  <si>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</si>
  <si>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</si>
  <si>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</si>
  <si>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</si>
  <si>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</si>
  <si>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</si>
  <si>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</si>
  <si>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</si>
  <si>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</si>
  <si>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</si>
  <si>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</si>
  <si>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</si>
  <si>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</si>
  <si>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</si>
  <si>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</si>
  <si>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</si>
  <si>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</si>
  <si>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</si>
  <si>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</si>
  <si>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</si>
  <si>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</si>
  <si>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</si>
  <si>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</si>
  <si>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</si>
  <si>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</si>
  <si>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</si>
  <si>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</si>
  <si>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</si>
  <si>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</si>
  <si>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</si>
  <si>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</si>
  <si>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</si>
  <si>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</si>
  <si>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</si>
  <si>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</si>
  <si>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</si>
  <si>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</si>
  <si>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</si>
  <si>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</si>
  <si>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</si>
  <si>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</si>
  <si>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</si>
  <si>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</si>
  <si>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</si>
  <si>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</si>
  <si>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</si>
  <si>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</si>
  <si>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</si>
  <si>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</si>
  <si>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</si>
  <si>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</si>
  <si>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</si>
  <si>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</si>
  <si>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</si>
  <si>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</si>
  <si>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</si>
  <si>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</si>
  <si>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</si>
  <si>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</si>
  <si>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</si>
  <si>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</si>
  <si>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</si>
  <si>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</si>
  <si>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</si>
  <si>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</si>
  <si>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</si>
  <si>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</si>
  <si>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</si>
  <si>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</si>
  <si>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</si>
  <si>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</si>
  <si>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</si>
  <si>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</si>
  <si>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</si>
  <si>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</si>
  <si>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</si>
  <si>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</si>
  <si>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</si>
  <si>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</si>
  <si>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</si>
  <si>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</si>
  <si>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</si>
  <si>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</si>
  <si>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</si>
  <si>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</si>
  <si>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</si>
  <si>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</si>
  <si>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</si>
  <si>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</si>
  <si>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</si>
  <si>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</si>
  <si>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</si>
  <si>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</si>
  <si>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</si>
  <si>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</si>
  <si>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</si>
  <si>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</si>
  <si>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</si>
  <si>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</si>
  <si>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</si>
  <si>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</si>
  <si>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</si>
  <si>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</si>
  <si>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</si>
  <si>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</si>
  <si>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</si>
  <si>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</si>
  <si>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</si>
  <si>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</si>
  <si>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</si>
  <si>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</si>
  <si>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</si>
  <si>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</si>
  <si>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</si>
  <si>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</si>
  <si>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</si>
  <si>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</si>
  <si>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</si>
  <si>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</si>
  <si>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</si>
  <si>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</si>
  <si>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</si>
  <si>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</si>
  <si>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</si>
  <si>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</si>
  <si>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</si>
  <si>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</si>
  <si>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</si>
  <si>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</si>
  <si>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</si>
  <si>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</si>
  <si>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</si>
  <si>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</si>
  <si>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</si>
  <si>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</si>
  <si>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</si>
  <si>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</si>
  <si>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</si>
  <si>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</si>
  <si>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</si>
  <si>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</si>
  <si>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</si>
  <si>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</si>
  <si>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</si>
  <si>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</si>
  <si>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</si>
  <si>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</si>
  <si>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</si>
  <si>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</si>
  <si>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</si>
  <si>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</si>
  <si>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</si>
  <si>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</si>
  <si>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</si>
  <si>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</si>
  <si>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</si>
  <si>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</si>
  <si>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</si>
  <si>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</si>
  <si>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</si>
  <si>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</si>
  <si>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</si>
  <si>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</si>
  <si>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</si>
  <si>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</si>
  <si>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</si>
  <si>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</si>
  <si>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</si>
  <si>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</si>
  <si>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</si>
  <si>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</si>
  <si>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</si>
  <si>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</si>
  <si>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</si>
  <si>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</si>
  <si>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</si>
  <si>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</si>
  <si>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</si>
  <si>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</si>
  <si>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</si>
  <si>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</si>
  <si>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</si>
  <si>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</si>
  <si>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</si>
  <si>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</si>
  <si>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</si>
  <si>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</si>
  <si>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</si>
  <si>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</si>
  <si>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</si>
  <si>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</si>
  <si>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</si>
  <si>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</si>
  <si>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</si>
  <si>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</si>
  <si>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</si>
  <si>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</si>
  <si>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</si>
  <si>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</si>
  <si>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</si>
  <si>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</si>
  <si>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</si>
  <si>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</si>
  <si>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</si>
  <si>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</si>
  <si>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</si>
  <si>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</si>
  <si>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</si>
  <si>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</si>
  <si>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</si>
  <si>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</si>
  <si>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</si>
  <si>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</si>
  <si>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</si>
  <si>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</si>
  <si>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</si>
  <si>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</si>
  <si>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</si>
  <si>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</si>
  <si>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</si>
  <si>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</si>
  <si>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</si>
  <si>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</si>
  <si>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</si>
  <si>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</si>
  <si>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</si>
  <si>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</si>
  <si>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</si>
  <si>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</si>
  <si>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</si>
  <si>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</si>
  <si>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</si>
  <si>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</si>
  <si>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</si>
  <si>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</si>
  <si>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</si>
  <si>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</si>
  <si>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</si>
  <si>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</si>
  <si>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</si>
  <si>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</si>
  <si>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</si>
  <si>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</si>
  <si>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</si>
  <si>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</si>
  <si>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</si>
  <si>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</si>
  <si>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</si>
  <si>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</si>
  <si>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</si>
  <si>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</si>
  <si>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</si>
  <si>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</si>
  <si>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</si>
  <si>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</si>
  <si>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</si>
  <si>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</si>
  <si>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</si>
  <si>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</si>
  <si>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</si>
  <si>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</si>
  <si>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</si>
  <si>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</si>
  <si>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</si>
  <si>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</si>
  <si>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</si>
  <si>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</si>
  <si>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</si>
  <si>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</si>
  <si>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</si>
  <si>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</si>
  <si>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</si>
  <si>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</si>
  <si>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</si>
  <si>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</si>
  <si>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</si>
  <si>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</si>
  <si>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</si>
  <si>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</si>
  <si>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</si>
  <si>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</si>
  <si>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</si>
  <si>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</si>
  <si>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</si>
  <si>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</si>
  <si>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</si>
  <si>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</si>
  <si>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</si>
  <si>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</si>
  <si>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</si>
  <si>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</si>
  <si>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</si>
  <si>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</si>
  <si>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</si>
  <si>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</si>
  <si>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</si>
  <si>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</si>
  <si>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</si>
  <si>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</si>
  <si>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</si>
  <si>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</si>
  <si>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</si>
  <si>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</si>
  <si>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</si>
  <si>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</si>
  <si>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</si>
  <si>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</si>
  <si>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</si>
  <si>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</si>
  <si>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</si>
  <si>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</si>
  <si>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</si>
  <si>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</si>
  <si>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</si>
  <si>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</si>
  <si>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</si>
  <si>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</si>
  <si>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</si>
  <si>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</si>
  <si>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</si>
  <si>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</si>
  <si>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</si>
  <si>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</si>
  <si>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</si>
  <si>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</si>
  <si>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</si>
  <si>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</si>
  <si>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</si>
  <si>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</si>
  <si>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</si>
  <si>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</si>
  <si>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</si>
  <si>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</si>
  <si>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</si>
  <si>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</si>
  <si>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</si>
  <si>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</si>
  <si>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</si>
  <si>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</si>
  <si>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</si>
  <si>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</si>
  <si>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</si>
  <si>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</si>
  <si>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</si>
  <si>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</si>
  <si>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</si>
  <si>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</si>
  <si>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</si>
  <si>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</si>
  <si>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</si>
  <si>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</si>
  <si>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</si>
  <si>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</si>
  <si>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</si>
  <si>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</si>
  <si>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</si>
  <si>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</si>
  <si>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</si>
  <si>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</si>
  <si>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</si>
  <si>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</si>
  <si>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</si>
  <si>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</si>
  <si>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</si>
  <si>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</si>
  <si>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</si>
  <si>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</si>
  <si>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</si>
  <si>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</si>
  <si>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</si>
  <si>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</si>
  <si>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</si>
  <si>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</si>
  <si>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</si>
  <si>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</si>
  <si>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</si>
  <si>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</si>
  <si>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</si>
  <si>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</si>
  <si>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</si>
  <si>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</si>
  <si>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</si>
  <si>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</si>
  <si>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</si>
  <si>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</si>
  <si>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</si>
  <si>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</si>
  <si>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</si>
  <si>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</si>
  <si>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</si>
  <si>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</si>
  <si>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</si>
  <si>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</si>
  <si>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</si>
  <si>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</si>
  <si>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</si>
  <si>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</si>
  <si>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</si>
  <si>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</si>
  <si>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</si>
  <si>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</si>
  <si>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</si>
  <si>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</si>
  <si>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</si>
  <si>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</si>
  <si>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</si>
  <si>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</si>
  <si>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</si>
  <si>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</si>
  <si>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</si>
  <si>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</si>
  <si>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</si>
  <si>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</si>
  <si>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</si>
  <si>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</si>
  <si>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</si>
  <si>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</si>
  <si>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</si>
  <si>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</si>
  <si>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</si>
  <si>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</si>
  <si>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</si>
  <si>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</si>
  <si>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</si>
  <si>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</si>
  <si>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</si>
  <si>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</si>
  <si>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</si>
  <si>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</si>
  <si>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</si>
  <si>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</si>
  <si>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</si>
  <si>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</si>
  <si>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</si>
  <si>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</si>
  <si>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</si>
  <si>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</si>
  <si>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</si>
  <si>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</si>
  <si>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</si>
  <si>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</si>
  <si>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</si>
  <si>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</si>
  <si>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</si>
  <si>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</si>
  <si>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</si>
  <si>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</si>
  <si>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</si>
  <si>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</si>
  <si>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</si>
  <si>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</si>
  <si>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</si>
  <si>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</si>
  <si>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</si>
  <si>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</si>
  <si>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</si>
  <si>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</si>
  <si>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</si>
  <si>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</si>
  <si>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</si>
  <si>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</si>
  <si>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</si>
  <si>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</si>
  <si>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</si>
  <si>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</si>
  <si>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</si>
  <si>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</si>
  <si>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</si>
  <si>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</si>
  <si>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</si>
  <si>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</si>
  <si>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</si>
  <si>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</si>
  <si>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</si>
  <si>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</si>
  <si>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</si>
  <si>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</si>
  <si>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</si>
  <si>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</si>
  <si>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</si>
  <si>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</si>
  <si>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</si>
  <si>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</si>
  <si>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</si>
  <si>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</si>
  <si>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</si>
  <si>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</si>
  <si>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</si>
  <si>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</si>
  <si>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</si>
  <si>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</si>
  <si>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</si>
  <si>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</si>
  <si>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</si>
  <si>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</si>
  <si>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</si>
  <si>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</si>
  <si>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</si>
  <si>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</si>
  <si>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</si>
  <si>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</si>
  <si>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</si>
  <si>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</si>
  <si>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</si>
  <si>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</si>
  <si>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</si>
  <si>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</si>
  <si>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</si>
  <si>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</si>
  <si>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</si>
  <si>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</si>
  <si>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</si>
  <si>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</si>
  <si>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</si>
  <si>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</si>
  <si>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</si>
  <si>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</si>
  <si>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</si>
  <si>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</si>
  <si>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</si>
  <si>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</si>
  <si>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</si>
  <si>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</si>
  <si>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</si>
  <si>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</si>
  <si>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</si>
  <si>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</si>
  <si>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</si>
  <si>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</si>
  <si>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</si>
  <si>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</si>
  <si>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</si>
  <si>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</si>
  <si>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</si>
  <si>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</si>
  <si>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</si>
  <si>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</si>
  <si>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</si>
  <si>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</si>
  <si>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</si>
  <si>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</si>
  <si>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</si>
  <si>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</si>
  <si>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</si>
  <si>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</si>
  <si>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</si>
  <si>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</si>
  <si>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</si>
  <si>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</si>
  <si>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</si>
  <si>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</si>
  <si>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</si>
  <si>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</si>
  <si>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</si>
  <si>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</si>
  <si>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</si>
  <si>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</si>
  <si>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</si>
  <si>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</si>
  <si>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</si>
  <si>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</si>
  <si>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</si>
  <si>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</si>
  <si>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</si>
  <si>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</si>
  <si>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</si>
  <si>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</si>
  <si>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</si>
  <si>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</si>
  <si>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</si>
  <si>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</si>
  <si>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</si>
  <si>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</si>
  <si>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</si>
  <si>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</si>
  <si>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</si>
  <si>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</si>
  <si>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</si>
  <si>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</si>
  <si>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</si>
  <si>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</si>
  <si>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</si>
  <si>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</si>
  <si>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</si>
  <si>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</si>
  <si>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</si>
  <si>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</si>
  <si>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</si>
  <si>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</si>
  <si>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</si>
  <si>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</si>
  <si>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</si>
  <si>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</si>
  <si>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</si>
  <si>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</si>
  <si>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</si>
  <si>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</si>
  <si>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</si>
  <si>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</si>
  <si>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</si>
  <si>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</si>
  <si>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</si>
  <si>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</si>
  <si>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</si>
  <si>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</si>
  <si>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</si>
  <si>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</si>
  <si>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</si>
  <si>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</si>
  <si>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</si>
  <si>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</si>
  <si>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</si>
  <si>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</si>
  <si>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</si>
  <si>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</si>
  <si>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</si>
  <si>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</si>
  <si>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</si>
  <si>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</si>
  <si>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</si>
  <si>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</si>
  <si>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</si>
  <si>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</si>
  <si>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</si>
  <si>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</si>
  <si>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</si>
  <si>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</si>
  <si>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</si>
  <si>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</si>
  <si>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</si>
  <si>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</si>
  <si>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</si>
  <si>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</si>
  <si>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</si>
  <si>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</si>
  <si>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</si>
  <si>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</si>
  <si>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</si>
  <si>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</si>
  <si>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</si>
  <si>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</si>
  <si>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</si>
  <si>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</si>
  <si>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</si>
  <si>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</si>
  <si>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</si>
  <si>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</si>
  <si>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</si>
  <si>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</si>
  <si>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</si>
  <si>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</si>
  <si>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</si>
  <si>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</si>
  <si>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</si>
  <si>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</si>
  <si>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</si>
  <si>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</si>
  <si>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</si>
  <si>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</si>
  <si>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</si>
  <si>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</si>
  <si>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</si>
  <si>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</si>
  <si>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</si>
  <si>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</si>
  <si>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</si>
  <si>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</si>
  <si>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</si>
  <si>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</si>
  <si>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</si>
  <si>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</si>
  <si>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</si>
  <si>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</si>
  <si>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</si>
  <si>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</si>
  <si>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</si>
  <si>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</si>
  <si>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</si>
  <si>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</si>
  <si>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</si>
  <si>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</si>
  <si>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</si>
  <si>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</si>
  <si>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</si>
  <si>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</si>
  <si>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</si>
  <si>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</si>
  <si>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</si>
  <si>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</si>
  <si>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</si>
  <si>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</si>
  <si>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</si>
  <si>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</si>
  <si>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</si>
  <si>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</si>
  <si>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</si>
  <si>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</si>
  <si>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</si>
  <si>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</si>
  <si>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</si>
  <si>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</si>
  <si>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</si>
  <si>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</si>
  <si>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</si>
  <si>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</si>
  <si>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</si>
  <si>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</si>
  <si>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</si>
  <si>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</si>
  <si>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</si>
  <si>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</si>
  <si>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</si>
  <si>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</si>
  <si>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</si>
  <si>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</si>
  <si>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</si>
  <si>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</si>
  <si>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</si>
  <si>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</si>
  <si>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</si>
  <si>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</si>
  <si>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</si>
  <si>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</si>
  <si>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</si>
  <si>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</si>
  <si>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</si>
  <si>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</si>
  <si>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</si>
  <si>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</si>
  <si>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</si>
  <si>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</si>
  <si>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</si>
  <si>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</si>
  <si>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</si>
  <si>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</si>
  <si>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</si>
  <si>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</si>
  <si>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</si>
  <si>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</si>
  <si>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</si>
  <si>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</si>
  <si>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</si>
  <si>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</si>
  <si>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</si>
  <si>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</si>
  <si>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</si>
  <si>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</si>
  <si>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</si>
  <si>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</si>
  <si>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</si>
  <si>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</si>
  <si>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</si>
  <si>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</si>
  <si>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</si>
  <si>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</si>
  <si>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</si>
  <si>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</si>
  <si>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</si>
  <si>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</si>
  <si>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</si>
  <si>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</si>
  <si>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</si>
  <si>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</si>
  <si>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</si>
  <si>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</si>
  <si>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</si>
  <si>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</si>
  <si>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</si>
  <si>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</si>
  <si>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</si>
  <si>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</si>
  <si>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</si>
  <si>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</si>
  <si>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</si>
  <si>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</si>
  <si>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</si>
  <si>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</si>
  <si>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</si>
  <si>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</si>
  <si>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</si>
  <si>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</si>
  <si>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</si>
  <si>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</si>
  <si>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</si>
  <si>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</si>
  <si>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</si>
  <si>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</si>
  <si>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</si>
  <si>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</si>
  <si>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</si>
  <si>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</si>
  <si>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</si>
  <si>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</si>
  <si>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</si>
  <si>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</si>
  <si>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</si>
  <si>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</si>
  <si>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</si>
  <si>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</si>
  <si>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</si>
  <si>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</si>
  <si>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</si>
  <si>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</si>
  <si>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</si>
  <si>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</si>
  <si>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</si>
  <si>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</si>
  <si>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</si>
  <si>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</si>
  <si>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</si>
  <si>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</si>
  <si>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</si>
  <si>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</si>
  <si>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</si>
  <si>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</si>
  <si>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</si>
  <si>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</si>
  <si>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</si>
  <si>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</si>
  <si>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</si>
  <si>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</si>
  <si>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</si>
  <si>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</si>
  <si>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</si>
  <si>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</si>
  <si>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</si>
  <si>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</si>
  <si>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</si>
  <si>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</si>
  <si>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</si>
  <si>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</si>
  <si>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</si>
  <si>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</si>
  <si>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</si>
  <si>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</si>
  <si>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</si>
  <si>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</si>
  <si>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</si>
  <si>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</si>
  <si>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</si>
  <si>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</si>
  <si>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</si>
  <si>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</si>
  <si>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</si>
  <si>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</si>
  <si>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</si>
  <si>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</si>
  <si>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</si>
  <si>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</si>
  <si>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</si>
  <si>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</si>
  <si>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</si>
  <si>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</si>
  <si>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</si>
  <si>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</si>
  <si>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</si>
  <si>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</si>
  <si>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</si>
  <si>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</si>
  <si>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</si>
  <si>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</si>
  <si>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</si>
  <si>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</si>
  <si>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</si>
  <si>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</si>
  <si>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</si>
  <si>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</si>
  <si>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</si>
  <si>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</si>
  <si>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</si>
  <si>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</si>
  <si>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</si>
  <si>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</si>
  <si>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</si>
  <si>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</si>
  <si>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</si>
  <si>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</si>
  <si>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</si>
  <si>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</si>
  <si>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</si>
  <si>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</si>
  <si>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</si>
  <si>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</si>
  <si>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</si>
  <si>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</si>
  <si>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</si>
  <si>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</si>
  <si>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</si>
  <si>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</si>
  <si>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</si>
  <si>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</si>
  <si>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</si>
  <si>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</si>
  <si>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</si>
  <si>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</si>
  <si>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</si>
  <si>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</si>
  <si>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</si>
  <si>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</si>
  <si>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</si>
  <si>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</si>
  <si>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</si>
  <si>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</si>
  <si>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</si>
  <si>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</si>
  <si>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</si>
  <si>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</si>
  <si>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</si>
  <si>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</si>
  <si>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</si>
  <si>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</si>
  <si>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</si>
  <si>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</si>
  <si>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</si>
  <si>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</si>
  <si>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</si>
  <si>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</si>
  <si>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</si>
  <si>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</si>
  <si>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</si>
  <si>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</si>
  <si>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</si>
  <si>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</si>
  <si>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</si>
  <si>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</si>
  <si>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</si>
  <si>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</si>
  <si>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</si>
  <si>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</si>
  <si>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</si>
  <si>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</si>
  <si>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</si>
  <si>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</si>
  <si>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</si>
  <si>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</si>
  <si>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</si>
  <si>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</si>
  <si>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</si>
  <si>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</si>
  <si>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</si>
  <si>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</si>
  <si>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</si>
  <si>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</si>
  <si>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</si>
  <si>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</si>
  <si>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</si>
  <si>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</si>
  <si>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</si>
  <si>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</si>
  <si>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</si>
  <si>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</si>
  <si>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</si>
  <si>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</si>
  <si>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</si>
  <si>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</si>
  <si>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</si>
  <si>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</si>
  <si>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</si>
  <si>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</si>
  <si>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</si>
  <si>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</si>
  <si>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</si>
  <si>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</si>
  <si>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</si>
  <si>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</si>
  <si>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</si>
  <si>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</si>
  <si>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</si>
  <si>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</si>
  <si>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</si>
  <si>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</si>
  <si>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</si>
  <si>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</si>
  <si>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</si>
  <si>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</si>
  <si>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</si>
  <si>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</si>
  <si>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</si>
  <si>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</si>
  <si>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</si>
  <si>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</si>
  <si>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</si>
  <si>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</si>
  <si>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</si>
  <si>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</si>
  <si>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</si>
  <si>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</si>
  <si>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</si>
  <si>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</si>
  <si>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</si>
  <si>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</si>
  <si>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</si>
  <si>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</si>
  <si>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</si>
  <si>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</si>
  <si>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</si>
  <si>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</si>
  <si>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</si>
  <si>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</si>
  <si>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</si>
  <si>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</si>
  <si>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</si>
  <si>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</si>
  <si>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</si>
  <si>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</si>
  <si>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</si>
  <si>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</si>
  <si>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</si>
  <si>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</si>
  <si>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</si>
  <si>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</si>
  <si>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</si>
  <si>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</si>
  <si>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</si>
  <si>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</si>
  <si>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</si>
  <si>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</si>
  <si>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</si>
  <si>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</si>
  <si>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</si>
  <si>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</si>
  <si>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</si>
  <si>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</si>
  <si>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</si>
  <si>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</si>
  <si>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</si>
  <si>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</si>
  <si>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</si>
  <si>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</si>
  <si>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</si>
  <si>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</si>
  <si>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</si>
  <si>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</si>
  <si>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</si>
  <si>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</si>
  <si>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</si>
  <si>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</si>
  <si>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</si>
  <si>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</si>
  <si>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</si>
  <si>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</si>
  <si>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</si>
  <si>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</si>
  <si>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</si>
  <si>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</si>
  <si>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</si>
  <si>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</si>
  <si>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</si>
  <si>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</si>
  <si>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</si>
  <si>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</si>
  <si>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</si>
  <si>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</si>
  <si>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</si>
  <si>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</si>
  <si>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</si>
  <si>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</si>
  <si>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</si>
  <si>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</si>
  <si>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</si>
  <si>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</si>
  <si>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</si>
  <si>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</si>
  <si>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</si>
  <si>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</si>
  <si>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</si>
  <si>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</si>
  <si>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</si>
  <si>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</si>
  <si>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</si>
  <si>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</si>
  <si>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</si>
  <si>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</si>
  <si>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</si>
  <si>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</si>
  <si>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</si>
  <si>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</si>
  <si>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</si>
  <si>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</si>
  <si>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</si>
  <si>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</si>
  <si>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</si>
  <si>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</si>
  <si>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</si>
  <si>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</si>
  <si>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</si>
  <si>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</si>
  <si>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</si>
  <si>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</si>
  <si>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</si>
  <si>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</si>
  <si>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</si>
  <si>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</si>
  <si>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</si>
  <si>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</si>
  <si>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</si>
  <si>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</si>
  <si>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</si>
  <si>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</si>
  <si>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</si>
  <si>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</si>
  <si>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</si>
  <si>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</si>
  <si>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</si>
  <si>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</si>
  <si>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</si>
  <si>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</si>
  <si>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</si>
  <si>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</si>
  <si>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</si>
  <si>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</si>
  <si>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</si>
  <si>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</si>
  <si>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</si>
  <si>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</si>
  <si>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</si>
  <si>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</si>
  <si>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</si>
  <si>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</si>
  <si>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</si>
  <si>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</si>
  <si>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</si>
  <si>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</si>
  <si>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</si>
  <si>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</si>
  <si>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</si>
  <si>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</si>
  <si>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</si>
  <si>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</si>
  <si>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</si>
  <si>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</si>
  <si>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</si>
  <si>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</si>
  <si>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</si>
  <si>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</si>
  <si>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</si>
  <si>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</si>
  <si>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</si>
  <si>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</si>
  <si>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</si>
  <si>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</si>
  <si>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</si>
  <si>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</si>
  <si>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</si>
  <si>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</si>
  <si>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</si>
  <si>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</si>
  <si>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</si>
  <si>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</si>
  <si>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</si>
  <si>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</si>
  <si>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</si>
  <si>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</si>
  <si>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</si>
  <si>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</si>
  <si>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</si>
  <si>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</si>
  <si>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</si>
  <si>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</si>
  <si>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</si>
  <si>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</si>
  <si>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</si>
  <si>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</si>
  <si>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</si>
  <si>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</si>
  <si>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</si>
  <si>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</si>
  <si>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</si>
  <si>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</si>
  <si>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</si>
  <si>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</si>
  <si>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</si>
  <si>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</si>
  <si>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</si>
  <si>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</si>
  <si>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</si>
  <si>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</si>
  <si>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</si>
  <si>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</si>
  <si>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</si>
  <si>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</si>
  <si>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</si>
  <si>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</si>
  <si>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</si>
  <si>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</si>
  <si>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</si>
  <si>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</si>
  <si>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</si>
  <si>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</si>
  <si>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</si>
  <si>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</si>
  <si>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</si>
  <si>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</si>
  <si>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</si>
  <si>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</si>
  <si>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</si>
  <si>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</si>
  <si>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</si>
  <si>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</si>
  <si>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</si>
  <si>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</si>
  <si>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</si>
  <si>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</si>
  <si>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</si>
  <si>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</si>
  <si>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</si>
  <si>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</si>
  <si>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</si>
  <si>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</si>
  <si>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</si>
  <si>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</si>
  <si>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</si>
  <si>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</si>
  <si>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</si>
  <si>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</si>
  <si>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</si>
  <si>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</si>
  <si>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</si>
  <si>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</si>
  <si>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</si>
  <si>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</si>
  <si>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</si>
  <si>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</si>
  <si>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</si>
  <si>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</si>
  <si>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</si>
  <si>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</si>
  <si>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</si>
  <si>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</si>
  <si>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</si>
  <si>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</si>
  <si>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</si>
  <si>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</si>
  <si>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</si>
  <si>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</si>
  <si>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</si>
  <si>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</si>
  <si>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</si>
  <si>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</si>
  <si>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</si>
  <si>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</si>
  <si>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</si>
  <si>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</si>
  <si>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</si>
  <si>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</si>
  <si>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</si>
  <si>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</si>
  <si>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</si>
  <si>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</si>
  <si>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</si>
  <si>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</si>
  <si>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</si>
  <si>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</si>
  <si>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</si>
  <si>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</si>
  <si>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</si>
  <si>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</si>
  <si>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</si>
  <si>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</si>
  <si>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</si>
  <si>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</si>
  <si>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</si>
  <si>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</si>
  <si>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</si>
  <si>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</si>
  <si>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</si>
  <si>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</si>
  <si>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</si>
  <si>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</si>
  <si>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</si>
  <si>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</si>
  <si>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</si>
  <si>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</si>
  <si>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</si>
  <si>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</si>
  <si>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</si>
  <si>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</si>
  <si>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</si>
  <si>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</si>
  <si>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</si>
  <si>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</si>
  <si>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</si>
  <si>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</si>
  <si>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</si>
  <si>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</si>
  <si>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</si>
  <si>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</si>
  <si>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</si>
  <si>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</si>
  <si>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</si>
  <si>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</si>
  <si>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</si>
  <si>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</si>
  <si>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</si>
  <si>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</si>
  <si>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</si>
  <si>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</si>
  <si>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</si>
  <si>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</si>
  <si>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</si>
  <si>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</si>
  <si>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</si>
  <si>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</si>
  <si>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</si>
  <si>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</si>
  <si>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</si>
  <si>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</si>
  <si>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</si>
  <si>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</si>
  <si>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</si>
  <si>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</si>
  <si>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</si>
  <si>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</si>
  <si>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</si>
  <si>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</si>
  <si>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</si>
  <si>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</si>
  <si>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</si>
  <si>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</si>
  <si>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</si>
  <si>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</si>
  <si>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</si>
  <si>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</si>
  <si>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</si>
  <si>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</si>
  <si>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</si>
  <si>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</si>
  <si>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</si>
  <si>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</si>
  <si>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</si>
  <si>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</si>
  <si>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</si>
  <si>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</si>
  <si>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</si>
  <si>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</si>
  <si>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</si>
  <si>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</si>
  <si>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</si>
  <si>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</si>
  <si>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</si>
  <si>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</si>
  <si>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</si>
  <si>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</si>
  <si>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</si>
  <si>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</si>
  <si>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</si>
  <si>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</si>
  <si>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</si>
  <si>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</si>
  <si>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</si>
  <si>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</si>
  <si>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</si>
  <si>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</si>
  <si>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</si>
  <si>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</si>
  <si>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</si>
  <si>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</si>
  <si>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</si>
  <si>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</si>
  <si>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</si>
  <si>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</si>
  <si>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</si>
  <si>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</si>
  <si>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</si>
  <si>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</si>
  <si>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</si>
  <si>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</si>
  <si>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</si>
  <si>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</si>
  <si>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</si>
  <si>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</si>
  <si>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</si>
  <si>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</si>
  <si>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</si>
  <si>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</si>
  <si>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</si>
  <si>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</si>
  <si>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</si>
  <si>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</si>
  <si>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</si>
  <si>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</si>
  <si>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</si>
  <si>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</si>
  <si>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</si>
  <si>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</si>
  <si>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</si>
  <si>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</si>
  <si>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</si>
  <si>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</si>
  <si>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</si>
  <si>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</si>
  <si>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</si>
  <si>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</si>
  <si>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</si>
  <si>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</si>
  <si>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</si>
  <si>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</si>
  <si>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</si>
  <si>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</si>
  <si>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</si>
  <si>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</si>
  <si>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</si>
  <si>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</si>
  <si>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</si>
  <si>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</si>
  <si>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</si>
  <si>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</si>
  <si>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</si>
  <si>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</si>
  <si>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</si>
  <si>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</si>
  <si>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</si>
  <si>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</si>
  <si>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</si>
  <si>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</si>
  <si>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</si>
  <si>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</si>
  <si>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</si>
  <si>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</si>
  <si>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</si>
  <si>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</si>
  <si>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</si>
  <si>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</si>
  <si>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</si>
  <si>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</si>
  <si>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</si>
  <si>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</si>
  <si>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</si>
  <si>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</si>
  <si>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</si>
  <si>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</si>
  <si>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</si>
  <si>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</si>
  <si>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</si>
  <si>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</si>
  <si>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</si>
  <si>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</si>
  <si>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</si>
  <si>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</si>
  <si>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</si>
  <si>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</si>
  <si>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</si>
  <si>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</si>
  <si>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</si>
  <si>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</si>
  <si>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</si>
  <si>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</si>
  <si>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</si>
  <si>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</si>
  <si>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</si>
  <si>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</si>
  <si>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</si>
  <si>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</si>
  <si>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</si>
  <si>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</si>
  <si>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</si>
  <si>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</si>
  <si>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</si>
  <si>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</si>
  <si>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</si>
  <si>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</si>
  <si>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</si>
  <si>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</si>
  <si>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</si>
  <si>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</si>
  <si>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</si>
  <si>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</si>
  <si>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</si>
  <si>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</si>
  <si>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</si>
  <si>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</si>
  <si>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</si>
  <si>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</si>
  <si>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</si>
  <si>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</si>
  <si>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</si>
  <si>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</si>
  <si>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</si>
  <si>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</si>
  <si>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</si>
  <si>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</si>
  <si>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</si>
  <si>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</si>
  <si>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</si>
  <si>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</si>
  <si>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</si>
  <si>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</si>
  <si>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</si>
  <si>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</si>
  <si>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</si>
  <si>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</si>
  <si>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</si>
  <si>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</si>
  <si>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</si>
  <si>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</si>
  <si>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</si>
  <si>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</si>
  <si>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</si>
  <si>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</si>
  <si>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</si>
  <si>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</si>
  <si>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</si>
  <si>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</si>
  <si>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</si>
  <si>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</si>
  <si>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</si>
  <si>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</si>
  <si>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</si>
  <si>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</si>
  <si>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</si>
  <si>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</si>
  <si>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</si>
  <si>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</si>
  <si>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</si>
  <si>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</si>
  <si>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</si>
  <si>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</si>
  <si>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</si>
  <si>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</si>
  <si>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</si>
  <si>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</si>
  <si>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</si>
  <si>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</si>
  <si>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</si>
  <si>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</si>
  <si>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</si>
  <si>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</si>
  <si>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</si>
  <si>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</si>
  <si>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</si>
  <si>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</si>
  <si>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</si>
  <si>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</si>
  <si>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</si>
  <si>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</si>
  <si>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</si>
  <si>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</si>
  <si>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</si>
  <si>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</si>
  <si>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</si>
  <si>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</si>
  <si>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</si>
  <si>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</si>
  <si>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</si>
  <si>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</si>
  <si>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</si>
  <si>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</si>
  <si>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</si>
  <si>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</si>
  <si>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</si>
  <si>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</si>
  <si>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</si>
  <si>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</si>
  <si>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</si>
  <si>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</si>
  <si>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</si>
  <si>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</si>
  <si>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</si>
  <si>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</si>
  <si>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</si>
  <si>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</si>
  <si>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</si>
  <si>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</si>
  <si>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</si>
  <si>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</si>
  <si>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</si>
  <si>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</si>
  <si>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</si>
  <si>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</si>
  <si>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</si>
  <si>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</si>
  <si>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</si>
  <si>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</si>
  <si>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</si>
  <si>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</si>
  <si>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</si>
  <si>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</si>
  <si>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</si>
  <si>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</si>
  <si>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</si>
  <si>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</si>
  <si>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</si>
  <si>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</si>
  <si>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</si>
  <si>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</si>
  <si>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</si>
  <si>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</si>
  <si>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</si>
  <si>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</si>
  <si>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</si>
  <si>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</si>
  <si>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</si>
  <si>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</si>
  <si>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</si>
  <si>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</si>
  <si>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</si>
  <si>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</si>
  <si>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</si>
  <si>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</si>
  <si>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</si>
  <si>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</si>
  <si>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</si>
  <si>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</si>
  <si>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</si>
  <si>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</si>
  <si>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</si>
  <si>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</si>
  <si>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</si>
  <si>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</si>
  <si>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</si>
  <si>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</si>
  <si>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</si>
  <si>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</si>
  <si>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</si>
  <si>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</si>
  <si>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</si>
  <si>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</si>
  <si>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</si>
  <si>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</si>
  <si>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</si>
  <si>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</si>
  <si>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</si>
  <si>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</si>
  <si>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</si>
  <si>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</si>
  <si>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</si>
  <si>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</si>
  <si>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</si>
  <si>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</si>
  <si>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</si>
  <si>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</si>
  <si>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</si>
  <si>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</si>
  <si>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</si>
  <si>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</si>
  <si>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</si>
  <si>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</si>
  <si>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</si>
  <si>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</si>
  <si>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</si>
  <si>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</si>
  <si>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</si>
  <si>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</si>
  <si>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</si>
  <si>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</si>
  <si>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</si>
  <si>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</si>
  <si>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</si>
  <si>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</si>
  <si>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</si>
  <si>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</si>
  <si>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</si>
  <si>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</si>
  <si>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</si>
  <si>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</si>
  <si>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</si>
  <si>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</si>
  <si>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</si>
  <si>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</si>
  <si>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</si>
  <si>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</si>
  <si>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</si>
  <si>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</si>
  <si>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</si>
  <si>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</si>
  <si>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</si>
  <si>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</si>
  <si>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</si>
  <si>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</si>
  <si>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</si>
  <si>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</si>
  <si>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</si>
  <si>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</si>
  <si>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</si>
  <si>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</si>
  <si>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</si>
  <si>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</si>
  <si>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</si>
  <si>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</si>
  <si>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</si>
  <si>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</si>
  <si>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</si>
  <si>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</si>
  <si>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</si>
  <si>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</si>
  <si>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</si>
  <si>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</si>
  <si>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</si>
  <si>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</si>
  <si>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</si>
  <si>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</si>
  <si>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</si>
  <si>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</si>
  <si>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</si>
  <si>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</si>
  <si>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</si>
  <si>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</si>
  <si>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</si>
  <si>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</si>
  <si>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</si>
  <si>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</si>
  <si>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</si>
  <si>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</si>
  <si>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</si>
  <si>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</si>
  <si>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</si>
  <si>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</si>
  <si>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</si>
  <si>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</si>
  <si>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</si>
  <si>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</si>
  <si>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</si>
  <si>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</si>
  <si>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</si>
  <si>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</si>
  <si>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</si>
  <si>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</si>
  <si>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</si>
  <si>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</si>
  <si>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</si>
  <si>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</si>
  <si>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</si>
  <si>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</si>
  <si>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</si>
  <si>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</si>
  <si>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</si>
  <si>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</si>
  <si>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</si>
  <si>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</si>
  <si>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</si>
  <si>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</si>
  <si>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</si>
  <si>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</si>
  <si>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</si>
  <si>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</si>
  <si>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</si>
  <si>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</si>
  <si>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</si>
  <si>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</si>
  <si>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</si>
  <si>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</si>
  <si>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</si>
  <si>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</si>
  <si>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</si>
  <si>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</si>
  <si>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</si>
  <si>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</si>
  <si>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</si>
  <si>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</si>
  <si>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</si>
  <si>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</si>
  <si>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</si>
  <si>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</si>
  <si>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</si>
  <si>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</si>
  <si>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</si>
  <si>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</si>
  <si>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</si>
  <si>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</si>
  <si>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</si>
  <si>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</si>
  <si>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</si>
  <si>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</si>
  <si>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</si>
  <si>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</si>
  <si>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</si>
  <si>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</si>
  <si>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</si>
  <si>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</si>
  <si>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</si>
  <si>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</si>
  <si>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</si>
  <si>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</si>
  <si>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</si>
  <si>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</si>
  <si>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</si>
  <si>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</si>
  <si>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</si>
  <si>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</si>
  <si>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</si>
  <si>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</si>
  <si>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</si>
  <si>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</si>
  <si>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</si>
  <si>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</si>
  <si>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</si>
  <si>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</si>
  <si>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</si>
  <si>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</si>
  <si>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</si>
  <si>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</si>
  <si>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</si>
  <si>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</si>
  <si>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</si>
  <si>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</si>
  <si>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</si>
  <si>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</si>
  <si>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</si>
  <si>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</si>
  <si>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</si>
  <si>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</si>
  <si>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</si>
  <si>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</si>
  <si>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</si>
  <si>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</si>
  <si>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</si>
  <si>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</si>
  <si>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</si>
  <si>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</si>
  <si>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</si>
  <si>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</si>
  <si>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</si>
  <si>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</si>
  <si>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</si>
  <si>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</si>
  <si>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</si>
  <si>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</si>
  <si>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</si>
  <si>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</si>
  <si>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</si>
  <si>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</si>
  <si>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</si>
  <si>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</si>
  <si>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</si>
  <si>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</si>
  <si>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</si>
  <si>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</si>
  <si>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</si>
  <si>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</si>
  <si>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</si>
  <si>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</si>
  <si>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</si>
  <si>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</si>
  <si>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</si>
  <si>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</si>
  <si>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</si>
  <si>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</si>
  <si>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</si>
  <si>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</si>
  <si>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</si>
  <si>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</si>
  <si>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</si>
  <si>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</si>
  <si>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</si>
  <si>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</si>
  <si>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</si>
  <si>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</si>
  <si>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</si>
  <si>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</si>
  <si>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</si>
  <si>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</si>
  <si>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</si>
  <si>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</si>
  <si>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</si>
  <si>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</si>
  <si>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</si>
  <si>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</si>
  <si>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</si>
  <si>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</si>
  <si>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</si>
  <si>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</si>
  <si>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</si>
  <si>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</si>
  <si>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</si>
  <si>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</si>
  <si>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</si>
  <si>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</si>
  <si>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</si>
  <si>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</si>
  <si>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</si>
  <si>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</si>
  <si>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</si>
  <si>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</si>
  <si>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</si>
  <si>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</si>
  <si>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</si>
  <si>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</si>
  <si>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</si>
  <si>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</si>
  <si>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</si>
  <si>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</si>
  <si>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</si>
  <si>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</si>
  <si>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</si>
  <si>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</si>
  <si>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</si>
  <si>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</si>
  <si>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</si>
  <si>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</si>
  <si>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</si>
  <si>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</si>
  <si>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</si>
  <si>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</si>
  <si>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</si>
  <si>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</si>
  <si>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</si>
  <si>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</si>
  <si>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</si>
  <si>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</si>
  <si>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</si>
  <si>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</si>
  <si>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</si>
  <si>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</si>
  <si>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</si>
  <si>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</si>
  <si>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</si>
  <si>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</si>
  <si>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</si>
  <si>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</si>
  <si>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</si>
  <si>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</si>
  <si>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</si>
  <si>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</si>
  <si>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</si>
  <si>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</si>
  <si>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</si>
  <si>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</si>
  <si>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</si>
  <si>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</si>
  <si>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</si>
  <si>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</si>
  <si>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</si>
  <si>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</si>
  <si>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</si>
  <si>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</si>
  <si>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</si>
  <si>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</si>
  <si>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</si>
  <si>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</si>
  <si>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</si>
  <si>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</si>
  <si>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</si>
  <si>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</si>
  <si>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</si>
  <si>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</si>
  <si>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</si>
  <si>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</si>
  <si>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</si>
  <si>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</si>
  <si>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</si>
  <si>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</si>
  <si>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</si>
  <si>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</si>
  <si>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</si>
  <si>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</si>
  <si>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</si>
  <si>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</si>
  <si>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</si>
  <si>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</si>
  <si>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</si>
  <si>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</si>
  <si>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</si>
  <si>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</si>
  <si>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</si>
  <si>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</si>
  <si>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</si>
  <si>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</si>
  <si>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</si>
  <si>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</si>
  <si>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</si>
  <si>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</si>
  <si>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</si>
  <si>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</si>
  <si>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</si>
  <si>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</si>
  <si>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</si>
  <si>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</si>
  <si>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</si>
  <si>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</si>
  <si>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</si>
  <si>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</si>
  <si>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</si>
  <si>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</si>
  <si>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</si>
  <si>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</si>
  <si>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</si>
  <si>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</si>
  <si>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</si>
  <si>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</si>
  <si>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</si>
  <si>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</si>
  <si>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</si>
  <si>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</si>
  <si>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</si>
  <si>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</si>
  <si>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</si>
  <si>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</si>
  <si>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</si>
  <si>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</si>
  <si>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</si>
  <si>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</si>
  <si>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</si>
  <si>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</si>
  <si>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</si>
  <si>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</si>
  <si>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</si>
  <si>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</si>
  <si>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</si>
  <si>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</si>
  <si>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</si>
  <si>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</si>
  <si>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</si>
  <si>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</si>
  <si>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</si>
  <si>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</si>
  <si>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</si>
  <si>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</si>
  <si>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</si>
  <si>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</si>
  <si>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</si>
  <si>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</si>
  <si>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</si>
  <si>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</si>
  <si>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</si>
  <si>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</si>
  <si>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</si>
  <si>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</si>
  <si>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</si>
  <si>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</si>
  <si>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</si>
  <si>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</si>
  <si>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</si>
  <si>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</si>
  <si>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</si>
  <si>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</si>
  <si>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</si>
  <si>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</si>
  <si>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</si>
  <si>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</si>
  <si>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</si>
  <si>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</si>
  <si>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</si>
  <si>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</si>
  <si>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</si>
  <si>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</si>
  <si>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</si>
  <si>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</si>
  <si>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</si>
  <si>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</si>
  <si>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</si>
  <si>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</si>
  <si>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</si>
  <si>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</si>
  <si>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</si>
  <si>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</si>
  <si>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</si>
  <si>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</si>
  <si>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</si>
  <si>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</si>
  <si>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</si>
  <si>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</si>
  <si>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</si>
  <si>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</si>
  <si>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</si>
  <si>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</si>
  <si>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</si>
  <si>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</si>
  <si>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</si>
  <si>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</si>
  <si>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</si>
  <si>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</si>
  <si>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</si>
  <si>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</si>
  <si>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</si>
  <si>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</si>
  <si>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</si>
  <si>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</si>
  <si>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</si>
  <si>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</si>
  <si>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</si>
  <si>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</si>
  <si>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</si>
  <si>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</si>
  <si>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</si>
  <si>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</si>
  <si>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</si>
  <si>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</si>
  <si>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</si>
  <si>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</si>
  <si>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</si>
  <si>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</si>
  <si>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</si>
  <si>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</si>
  <si>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</si>
  <si>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</si>
  <si>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</si>
  <si>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</si>
  <si>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</si>
  <si>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</si>
  <si>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</si>
  <si>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</si>
  <si>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</si>
  <si>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</si>
  <si>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</si>
  <si>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</si>
  <si>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</si>
  <si>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</si>
  <si>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</si>
  <si>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</si>
  <si>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</si>
  <si>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</si>
  <si>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</si>
  <si>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</si>
  <si>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</si>
  <si>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</si>
  <si>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</si>
  <si>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</si>
  <si>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</si>
  <si>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</si>
  <si>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</si>
  <si>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</si>
  <si>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</si>
  <si>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</si>
  <si>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</si>
  <si>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</si>
  <si>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</si>
  <si>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</si>
  <si>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</si>
  <si>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</si>
  <si>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</si>
  <si>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</si>
  <si>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</si>
  <si>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</si>
  <si>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</si>
  <si>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</si>
  <si>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</si>
  <si>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</si>
  <si>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</si>
  <si>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</si>
  <si>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</si>
  <si>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</si>
  <si>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</si>
  <si>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</si>
  <si>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</si>
  <si>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</si>
  <si>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</si>
  <si>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</si>
  <si>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</si>
  <si>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</si>
  <si>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</si>
  <si>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</si>
  <si>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</si>
  <si>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</si>
  <si>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</si>
  <si>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</si>
  <si>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</si>
  <si>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</si>
  <si>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</si>
  <si>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</si>
  <si>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</si>
  <si>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</si>
  <si>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</si>
  <si>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</si>
  <si>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</si>
  <si>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</si>
  <si>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</si>
  <si>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</si>
  <si>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</si>
  <si>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</si>
  <si>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</si>
  <si>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</si>
  <si>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</si>
  <si>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</si>
  <si>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</si>
  <si>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</si>
  <si>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</si>
  <si>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</si>
  <si>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</si>
  <si>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</si>
  <si>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</si>
  <si>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</si>
  <si>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</si>
  <si>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</si>
  <si>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</si>
  <si>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</si>
  <si>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</si>
  <si>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</si>
  <si>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</si>
  <si>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</si>
  <si>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</si>
  <si>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</si>
  <si>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</si>
  <si>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</si>
  <si>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</si>
  <si>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</si>
  <si>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</si>
  <si>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</si>
  <si>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</si>
  <si>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</si>
  <si>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</si>
  <si>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</si>
  <si>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</si>
  <si>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</si>
  <si>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</si>
  <si>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</si>
  <si>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</si>
  <si>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</si>
  <si>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</si>
  <si>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</si>
  <si>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</si>
  <si>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</si>
  <si>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</si>
  <si>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</si>
  <si>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</si>
  <si>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</si>
  <si>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</si>
  <si>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</si>
  <si>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</si>
  <si>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</si>
  <si>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</si>
  <si>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</si>
  <si>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</si>
  <si>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</si>
  <si>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</si>
  <si>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</si>
  <si>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</si>
  <si>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</si>
  <si>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</si>
  <si>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</si>
  <si>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</si>
  <si>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</si>
  <si>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</si>
  <si>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</si>
  <si>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</si>
  <si>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</si>
  <si>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</si>
  <si>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</si>
  <si>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</si>
  <si>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</si>
  <si>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</si>
  <si>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</si>
  <si>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</si>
  <si>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</si>
  <si>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</si>
  <si>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</si>
  <si>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</si>
  <si>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</si>
  <si>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</si>
  <si>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</si>
  <si>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</si>
  <si>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</si>
  <si>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</si>
  <si>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</si>
  <si>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</si>
  <si>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</si>
  <si>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</si>
  <si>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</si>
  <si>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</si>
  <si>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</si>
  <si>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</si>
  <si>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</si>
  <si>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</si>
  <si>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</si>
  <si>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</si>
  <si>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</si>
  <si>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</si>
  <si>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</si>
  <si>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</si>
  <si>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</si>
  <si>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</si>
  <si>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</si>
  <si>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</si>
  <si>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</si>
  <si>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</si>
  <si>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</si>
  <si>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</si>
  <si>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</si>
  <si>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</si>
  <si>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</si>
  <si>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</si>
  <si>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</si>
  <si>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</si>
  <si>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</si>
  <si>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</si>
  <si>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</si>
  <si>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</si>
  <si>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</si>
  <si>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</si>
  <si>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</si>
  <si>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</si>
  <si>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</si>
  <si>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</si>
  <si>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</si>
  <si>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</si>
  <si>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</si>
  <si>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</si>
  <si>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</si>
  <si>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</si>
  <si>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</si>
  <si>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</si>
  <si>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</si>
  <si>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</si>
  <si>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</si>
  <si>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</si>
  <si>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</si>
  <si>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</si>
  <si>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</si>
  <si>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</si>
  <si>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</si>
  <si>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</si>
  <si>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</si>
  <si>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</si>
  <si>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</si>
  <si>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</si>
  <si>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</si>
  <si>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</si>
  <si>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</si>
  <si>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</si>
  <si>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</si>
  <si>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</si>
  <si>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</si>
  <si>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</si>
  <si>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</si>
  <si>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</si>
  <si>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</si>
  <si>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</si>
  <si>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</si>
  <si>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</si>
  <si>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</si>
  <si>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</si>
  <si>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</si>
  <si>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</si>
  <si>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</si>
  <si>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</si>
  <si>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</si>
  <si>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</si>
  <si>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</si>
  <si>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</si>
  <si>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</si>
  <si>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</si>
  <si>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</si>
  <si>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</si>
  <si>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</si>
  <si>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</si>
  <si>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</si>
  <si>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</si>
  <si>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</si>
  <si>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</si>
  <si>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</si>
  <si>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</si>
  <si>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</si>
  <si>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</si>
  <si>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</si>
  <si>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</si>
  <si>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</si>
  <si>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</si>
  <si>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</si>
  <si>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</si>
  <si>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</si>
  <si>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</si>
  <si>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</si>
  <si>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</si>
  <si>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</si>
  <si>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</si>
  <si>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</si>
  <si>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</si>
  <si>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</si>
  <si>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</si>
  <si>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</si>
  <si>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</si>
  <si>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</si>
  <si>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</si>
  <si>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</si>
  <si>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</si>
  <si>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</si>
  <si>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</si>
  <si>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</si>
  <si>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</si>
  <si>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</si>
  <si>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</si>
  <si>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</si>
  <si>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</si>
  <si>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</si>
  <si>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</si>
  <si>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</si>
  <si>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</si>
  <si>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</si>
  <si>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</si>
  <si>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</si>
  <si>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</si>
  <si>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</si>
  <si>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</si>
  <si>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</si>
  <si>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</si>
  <si>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</si>
  <si>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</si>
  <si>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</si>
  <si>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</si>
  <si>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</si>
  <si>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</si>
  <si>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</si>
  <si>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</si>
  <si>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</si>
  <si>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</si>
  <si>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</si>
  <si>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</si>
  <si>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</si>
  <si>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</si>
  <si>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</si>
  <si>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</si>
  <si>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</si>
  <si>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</si>
  <si>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</si>
  <si>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</si>
  <si>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</si>
  <si>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</si>
  <si>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</si>
  <si>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</si>
  <si>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</si>
  <si>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</si>
  <si>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</si>
  <si>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</si>
  <si>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</si>
  <si>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</si>
  <si>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</si>
  <si>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</si>
  <si>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</si>
  <si>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</si>
  <si>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</si>
  <si>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</si>
  <si>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</si>
  <si>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</si>
  <si>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</si>
  <si>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</si>
  <si>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</si>
  <si>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</si>
  <si>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</si>
  <si>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</si>
  <si>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</si>
  <si>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</si>
  <si>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</si>
  <si>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</si>
  <si>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</si>
  <si>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</si>
  <si>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</si>
  <si>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</si>
  <si>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</si>
  <si>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</si>
  <si>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</si>
  <si>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</si>
  <si>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</si>
  <si>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</si>
  <si>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</si>
  <si>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</si>
  <si>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</si>
  <si>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</si>
  <si>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</si>
  <si>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</si>
  <si>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</si>
  <si>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</si>
  <si>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</si>
  <si>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</si>
  <si>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</si>
  <si>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</si>
  <si>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</si>
  <si>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</si>
  <si>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</si>
  <si>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</si>
  <si>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</si>
  <si>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</si>
  <si>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</si>
  <si>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</si>
  <si>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</si>
  <si>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</si>
  <si>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</si>
  <si>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</si>
  <si>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</si>
  <si>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</si>
  <si>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</si>
  <si>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</si>
  <si>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</si>
  <si>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</si>
  <si>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</si>
  <si>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</si>
  <si>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</si>
  <si>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</si>
  <si>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</si>
  <si>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</si>
  <si>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</si>
  <si>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</si>
  <si>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</si>
  <si>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</si>
  <si>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</si>
  <si>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</si>
  <si>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</si>
  <si>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</si>
  <si>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</si>
  <si>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</si>
  <si>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</si>
  <si>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</si>
  <si>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</si>
  <si>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</si>
  <si>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</si>
  <si>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</si>
  <si>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</si>
  <si>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</si>
  <si>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</si>
  <si>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</si>
  <si>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</si>
  <si>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</si>
  <si>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</si>
  <si>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</si>
  <si>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</si>
  <si>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</si>
  <si>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</si>
  <si>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</si>
  <si>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</si>
  <si>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</si>
  <si>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</si>
  <si>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</si>
  <si>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</si>
  <si>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</si>
  <si>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</si>
  <si>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</si>
  <si>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</si>
  <si>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</si>
  <si>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</si>
  <si>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</si>
  <si>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</si>
  <si>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</si>
  <si>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</si>
  <si>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</si>
  <si>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</si>
  <si>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</si>
  <si>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</si>
  <si>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</si>
  <si>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</si>
  <si>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</si>
  <si>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</si>
  <si>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</si>
  <si>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</si>
  <si>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</si>
  <si>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</si>
  <si>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</si>
  <si>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</si>
  <si>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</si>
  <si>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</si>
  <si>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</si>
  <si>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</si>
  <si>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</si>
  <si>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</si>
  <si>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</si>
  <si>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</si>
  <si>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</si>
  <si>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</si>
  <si>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</si>
  <si>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</si>
  <si>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</si>
  <si>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</si>
  <si>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</si>
  <si>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</si>
  <si>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</si>
  <si>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</si>
  <si>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</si>
  <si>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</si>
  <si>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</si>
  <si>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</si>
  <si>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</si>
  <si>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</si>
  <si>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</si>
  <si>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</si>
  <si>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</si>
  <si>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</si>
  <si>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</si>
  <si>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</si>
  <si>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</si>
  <si>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</si>
  <si>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</si>
  <si>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</si>
  <si>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</si>
  <si>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</si>
  <si>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</si>
  <si>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</si>
  <si>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</si>
  <si>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</si>
  <si>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</si>
  <si>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</si>
  <si>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</si>
  <si>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</si>
  <si>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</si>
  <si>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</si>
  <si>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</si>
  <si>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</si>
  <si>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</si>
  <si>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</si>
  <si>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</si>
  <si>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</si>
  <si>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</si>
  <si>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</si>
  <si>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</si>
  <si>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</si>
  <si>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</si>
  <si>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</si>
  <si>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</si>
  <si>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</si>
  <si>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</si>
  <si>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</si>
  <si>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</si>
  <si>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</si>
  <si>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</si>
  <si>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</si>
  <si>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</si>
  <si>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</si>
  <si>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</si>
  <si>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</si>
  <si>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</si>
  <si>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</si>
  <si>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</si>
  <si>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</si>
  <si>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</si>
  <si>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</si>
  <si>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</si>
  <si>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</si>
  <si>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</si>
  <si>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</si>
  <si>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</si>
  <si>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</si>
  <si>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</si>
  <si>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</si>
  <si>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</si>
  <si>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</si>
  <si>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</si>
  <si>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</si>
  <si>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</si>
  <si>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</si>
  <si>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</si>
  <si>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</si>
  <si>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</si>
  <si>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</si>
  <si>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</si>
  <si>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</si>
  <si>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</si>
  <si>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</si>
  <si>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</si>
  <si>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</si>
  <si>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</si>
  <si>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</si>
  <si>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</si>
  <si>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</si>
  <si>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</si>
  <si>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</si>
  <si>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</si>
  <si>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</si>
  <si>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</si>
  <si>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</si>
  <si>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</si>
  <si>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</si>
  <si>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</si>
  <si>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</si>
  <si>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</si>
  <si>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</si>
  <si>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</si>
  <si>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</si>
  <si>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</si>
  <si>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</si>
  <si>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</si>
  <si>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</si>
  <si>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</si>
  <si>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</si>
  <si>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</si>
  <si>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</si>
  <si>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</si>
  <si>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</si>
  <si>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</si>
  <si>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</si>
  <si>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</si>
  <si>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</si>
  <si>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</si>
  <si>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</si>
  <si>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</si>
  <si>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</si>
  <si>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</si>
  <si>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</si>
  <si>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</si>
  <si>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</si>
  <si>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</si>
  <si>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</si>
  <si>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</si>
  <si>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</si>
  <si>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</si>
  <si>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</si>
  <si>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</si>
  <si>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</si>
  <si>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</si>
  <si>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</si>
  <si>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</si>
  <si>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</si>
  <si>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</si>
  <si>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</si>
  <si>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</si>
  <si>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</si>
  <si>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</si>
  <si>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</si>
  <si>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</si>
  <si>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</si>
  <si>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</si>
  <si>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</si>
  <si>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</si>
  <si>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</si>
  <si>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</si>
  <si>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</si>
  <si>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</si>
  <si>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</si>
  <si>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</si>
  <si>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</si>
  <si>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</si>
  <si>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</si>
  <si>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</si>
  <si>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</si>
  <si>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</si>
  <si>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</si>
  <si>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</si>
  <si>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</si>
  <si>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</si>
  <si>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</si>
  <si>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</si>
  <si>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</si>
  <si>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</si>
  <si>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</si>
  <si>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</si>
  <si>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</si>
  <si>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</si>
  <si>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</si>
  <si>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</si>
  <si>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</si>
  <si>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</si>
  <si>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</si>
  <si>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</si>
  <si>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</si>
  <si>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</si>
  <si>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</si>
  <si>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</si>
  <si>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</si>
  <si>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</si>
  <si>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</si>
  <si>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</si>
  <si>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</si>
  <si>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</si>
  <si>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</si>
  <si>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</si>
  <si>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</si>
  <si>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</si>
  <si>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</si>
  <si>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</si>
  <si>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</si>
  <si>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</si>
  <si>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</si>
  <si>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</si>
  <si>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</si>
  <si>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</si>
  <si>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</si>
  <si>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</si>
  <si>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</si>
  <si>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</si>
  <si>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</si>
  <si>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</si>
  <si>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</si>
  <si>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</si>
  <si>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</si>
  <si>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</si>
  <si>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</si>
  <si>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</si>
  <si>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</si>
  <si>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</si>
  <si>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</si>
  <si>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</si>
  <si>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</si>
  <si>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</si>
  <si>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</si>
  <si>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</si>
  <si>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</si>
  <si>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</si>
  <si>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</si>
  <si>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</si>
  <si>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</si>
  <si>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</si>
  <si>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</si>
  <si>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</si>
  <si>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</si>
  <si>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</si>
  <si>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</si>
  <si>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</si>
  <si>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</si>
  <si>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</si>
  <si>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</si>
  <si>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</si>
  <si>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</si>
  <si>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</si>
  <si>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</si>
  <si>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</si>
  <si>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</si>
  <si>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</si>
  <si>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</si>
  <si>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</si>
  <si>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</si>
  <si>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</si>
  <si>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</si>
  <si>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</si>
  <si>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</si>
  <si>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</si>
  <si>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</si>
  <si>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</si>
  <si>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</si>
  <si>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</si>
  <si>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</si>
  <si>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</si>
  <si>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</si>
  <si>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</si>
  <si>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</si>
  <si>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</si>
  <si>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</si>
  <si>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</si>
  <si>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</si>
  <si>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</si>
  <si>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</si>
  <si>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</si>
  <si>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</si>
  <si>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</si>
  <si>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</si>
  <si>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</si>
  <si>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</si>
  <si>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</si>
  <si>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</si>
  <si>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</si>
  <si>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</si>
  <si>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</si>
  <si>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</si>
  <si>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</si>
  <si>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</si>
  <si>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</si>
  <si>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</si>
  <si>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</si>
  <si>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</si>
  <si>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</si>
  <si>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</si>
  <si>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</si>
  <si>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</si>
  <si>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</si>
  <si>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</si>
  <si>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</si>
  <si>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</si>
  <si>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</si>
  <si>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</si>
  <si>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</si>
  <si>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</si>
  <si>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</si>
  <si>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</si>
  <si>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</si>
  <si>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</si>
  <si>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</si>
  <si>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</si>
  <si>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</si>
  <si>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</si>
  <si>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</si>
  <si>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</si>
  <si>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</si>
  <si>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</si>
  <si>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</si>
  <si>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</si>
  <si>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</si>
  <si>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</si>
  <si>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</si>
  <si>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</si>
  <si>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</si>
  <si>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</si>
  <si>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</si>
  <si>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</si>
  <si>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</si>
  <si>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</si>
  <si>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</si>
  <si>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</si>
  <si>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</si>
  <si>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</si>
  <si>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</si>
  <si>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</si>
  <si>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</si>
  <si>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</si>
  <si>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</si>
  <si>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</si>
  <si>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</si>
  <si>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</si>
  <si>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</si>
  <si>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</si>
  <si>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</si>
  <si>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</si>
  <si>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</si>
  <si>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</si>
  <si>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</si>
  <si>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</si>
  <si>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</si>
  <si>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</si>
  <si>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</si>
  <si>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</si>
  <si>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</si>
  <si>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</si>
  <si>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</si>
  <si>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</si>
  <si>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</si>
  <si>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</si>
  <si>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</si>
  <si>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</si>
  <si>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</si>
  <si>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</si>
  <si>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</si>
  <si>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</si>
  <si>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</si>
  <si>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</si>
  <si>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</si>
  <si>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</si>
  <si>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</si>
  <si>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</si>
  <si>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</si>
  <si>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</si>
  <si>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</si>
  <si>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</si>
  <si>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</si>
  <si>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</si>
  <si>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</si>
  <si>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</si>
  <si>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</si>
  <si>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</si>
  <si>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</si>
  <si>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</si>
  <si>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</si>
  <si>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</si>
  <si>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</si>
  <si>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</si>
  <si>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</si>
  <si>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</si>
  <si>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</si>
  <si>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</si>
  <si>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</si>
  <si>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</si>
  <si>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</si>
  <si>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</si>
  <si>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</si>
  <si>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</si>
  <si>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</si>
  <si>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</si>
  <si>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</si>
  <si>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</si>
  <si>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</si>
  <si>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</si>
  <si>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</si>
  <si>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</si>
  <si>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</si>
  <si>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</si>
  <si>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</si>
  <si>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</si>
  <si>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</si>
  <si>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</si>
  <si>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</si>
  <si>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</si>
  <si>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</si>
  <si>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</si>
  <si>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</si>
  <si>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</si>
  <si>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</si>
  <si>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</si>
  <si>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</si>
  <si>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</si>
  <si>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</si>
  <si>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</si>
  <si>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</si>
  <si>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</si>
  <si>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</si>
  <si>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</si>
  <si>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</si>
  <si>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</si>
  <si>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</si>
  <si>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</si>
  <si>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</si>
  <si>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</si>
  <si>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</si>
  <si>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</si>
  <si>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</si>
  <si>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</si>
  <si>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</si>
  <si>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</si>
  <si>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</si>
  <si>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</si>
  <si>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</si>
  <si>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</si>
  <si>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</si>
  <si>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</si>
  <si>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</si>
  <si>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</si>
  <si>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</si>
  <si>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</si>
  <si>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</si>
  <si>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</si>
  <si>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</si>
  <si>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</si>
  <si>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</si>
  <si>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</si>
  <si>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</si>
  <si>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</si>
  <si>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</si>
  <si>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</si>
  <si>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</si>
  <si>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</si>
  <si>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</si>
  <si>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</si>
  <si>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</si>
  <si>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</si>
  <si>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</si>
  <si>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</si>
  <si>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</si>
  <si>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</si>
  <si>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</si>
  <si>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</si>
  <si>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</si>
  <si>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</si>
  <si>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</si>
  <si>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</si>
  <si>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</si>
  <si>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</si>
  <si>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</si>
  <si>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</si>
  <si>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</si>
  <si>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</si>
  <si>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</si>
  <si>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</si>
  <si>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</si>
  <si>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</si>
  <si>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</si>
  <si>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</si>
  <si>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</si>
  <si>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</si>
  <si>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</si>
  <si>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</si>
  <si>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</si>
  <si>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</si>
  <si>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</si>
  <si>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</si>
  <si>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</si>
  <si>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</si>
  <si>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</si>
  <si>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</si>
  <si>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</si>
  <si>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</si>
  <si>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</si>
  <si>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</si>
  <si>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</si>
  <si>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</si>
  <si>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</si>
  <si>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</si>
  <si>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</si>
  <si>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</si>
  <si>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</si>
  <si>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</si>
  <si>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</si>
  <si>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</si>
  <si>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</si>
  <si>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</si>
  <si>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</si>
  <si>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</si>
  <si>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</si>
  <si>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</si>
  <si>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</si>
  <si>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</si>
  <si>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</si>
  <si>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</si>
  <si>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</si>
  <si>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</si>
  <si>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</si>
  <si>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</si>
  <si>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</si>
  <si>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</si>
  <si>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</si>
  <si>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</si>
  <si>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</si>
  <si>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</si>
  <si>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</si>
  <si>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</si>
  <si>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</si>
  <si>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</si>
  <si>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</si>
  <si>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</si>
  <si>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</si>
  <si>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</si>
  <si>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</si>
  <si>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</si>
  <si>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</si>
  <si>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</si>
  <si>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</si>
  <si>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</si>
  <si>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</si>
  <si>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</si>
  <si>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</si>
  <si>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</si>
  <si>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</si>
  <si>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</si>
  <si>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</si>
  <si>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</si>
  <si>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</si>
  <si>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</si>
  <si>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</si>
  <si>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</si>
  <si>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</si>
  <si>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</si>
  <si>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</si>
  <si>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</si>
  <si>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</si>
  <si>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</si>
  <si>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</si>
  <si>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</si>
  <si>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</si>
  <si>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</si>
  <si>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</si>
  <si>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</si>
  <si>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</si>
  <si>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</si>
  <si>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</si>
  <si>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</si>
  <si>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</si>
  <si>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</si>
  <si>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</si>
  <si>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</si>
  <si>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</si>
  <si>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</si>
  <si>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</si>
  <si>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</si>
  <si>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</si>
  <si>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</si>
  <si>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</si>
  <si>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</si>
  <si>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</si>
  <si>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</si>
  <si>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</si>
  <si>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</si>
  <si>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</si>
  <si>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</si>
  <si>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</si>
  <si>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</si>
  <si>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</si>
  <si>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</si>
  <si>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</si>
  <si>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</si>
  <si>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</si>
  <si>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</si>
  <si>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</si>
  <si>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</si>
  <si>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</si>
  <si>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</si>
  <si>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</si>
  <si>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</si>
  <si>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</si>
  <si>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</si>
  <si>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</si>
  <si>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</si>
  <si>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</si>
  <si>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</si>
  <si>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</si>
  <si>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</si>
  <si>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</si>
  <si>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</si>
  <si>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</si>
  <si>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</si>
  <si>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</si>
  <si>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</si>
  <si>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</si>
  <si>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</si>
  <si>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</si>
  <si>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</si>
  <si>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</si>
  <si>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</si>
  <si>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</si>
  <si>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</si>
  <si>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</si>
  <si>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</si>
  <si>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</si>
  <si>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</si>
  <si>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</si>
  <si>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</si>
  <si>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</si>
  <si>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</si>
  <si>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</si>
  <si>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</si>
  <si>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</si>
  <si>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</si>
  <si>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</si>
  <si>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</si>
  <si>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</si>
  <si>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</si>
  <si>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</si>
  <si>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</si>
  <si>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</si>
  <si>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</si>
  <si>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</si>
  <si>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</si>
  <si>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</si>
  <si>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</si>
  <si>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</si>
  <si>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</si>
  <si>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</si>
  <si>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</si>
  <si>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</si>
  <si>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</si>
  <si>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</si>
  <si>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</si>
  <si>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</si>
  <si>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</si>
  <si>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</si>
  <si>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</si>
  <si>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</si>
  <si>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</si>
  <si>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</si>
  <si>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</si>
  <si>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</si>
  <si>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</si>
  <si>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</si>
  <si>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</si>
  <si>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</si>
  <si>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</si>
  <si>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</si>
  <si>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</si>
  <si>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</si>
  <si>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</si>
  <si>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</si>
  <si>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</si>
  <si>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</si>
  <si>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</si>
  <si>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</si>
  <si>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</si>
  <si>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</si>
  <si>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</si>
  <si>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</si>
  <si>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</si>
  <si>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</si>
  <si>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</si>
  <si>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</si>
  <si>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</si>
  <si>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</si>
  <si>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</si>
  <si>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</si>
  <si>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</si>
  <si>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</si>
  <si>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</si>
  <si>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</si>
  <si>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</si>
  <si>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</si>
  <si>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</si>
  <si>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</si>
  <si>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</si>
  <si>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</si>
  <si>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</si>
  <si>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</si>
  <si>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</si>
  <si>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</si>
  <si>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</si>
  <si>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</si>
  <si>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</si>
  <si>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</si>
  <si>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</si>
  <si>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</si>
  <si>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</si>
  <si>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</si>
  <si>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</si>
  <si>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</si>
  <si>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</si>
  <si>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</si>
  <si>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</si>
  <si>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</si>
  <si>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</si>
  <si>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</si>
  <si>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</si>
  <si>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</si>
  <si>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</si>
  <si>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</si>
  <si>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</si>
  <si>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</si>
  <si>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</si>
  <si>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</si>
  <si>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</si>
  <si>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</si>
  <si>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</si>
  <si>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</si>
  <si>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</si>
  <si>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</si>
  <si>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</si>
  <si>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</si>
  <si>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</si>
  <si>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</si>
  <si>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</si>
  <si>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</si>
  <si>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</si>
  <si>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</si>
  <si>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</si>
  <si>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</si>
  <si>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</si>
  <si>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</si>
  <si>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</si>
  <si>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</si>
  <si>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</si>
  <si>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</si>
  <si>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</si>
  <si>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</si>
  <si>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</si>
  <si>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</si>
  <si>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</si>
  <si>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</si>
  <si>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</si>
  <si>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</si>
  <si>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</si>
  <si>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</si>
  <si>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</si>
  <si>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</si>
  <si>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</si>
  <si>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</si>
  <si>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</si>
  <si>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</si>
  <si>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</si>
  <si>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</si>
  <si>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</si>
  <si>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</si>
  <si>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</si>
  <si>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</si>
  <si>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</si>
  <si>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</si>
  <si>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</si>
  <si>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</si>
  <si>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</si>
  <si>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</si>
  <si>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</si>
  <si>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</si>
  <si>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</si>
  <si>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</si>
  <si>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</si>
  <si>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</si>
  <si>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</si>
  <si>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</si>
  <si>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</si>
  <si>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</si>
  <si>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</si>
  <si>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</si>
  <si>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</si>
  <si>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</si>
  <si>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</si>
  <si>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</si>
  <si>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</si>
  <si>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</si>
  <si>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</si>
  <si>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</si>
  <si>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</si>
  <si>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</si>
  <si>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</si>
  <si>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</si>
  <si>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</si>
  <si>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</si>
  <si>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</si>
  <si>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</si>
  <si>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</si>
  <si>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</si>
  <si>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</si>
  <si>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</si>
  <si>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</si>
  <si>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</si>
  <si>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</si>
  <si>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</si>
  <si>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</si>
  <si>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</si>
  <si>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</si>
  <si>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</si>
  <si>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</si>
  <si>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</si>
  <si>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</si>
  <si>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</si>
  <si>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</si>
  <si>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</si>
  <si>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</si>
  <si>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</si>
  <si>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</si>
  <si>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</si>
  <si>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</si>
  <si>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</si>
  <si>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</si>
  <si>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</si>
  <si>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</si>
  <si>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</si>
  <si>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</si>
  <si>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</si>
  <si>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</si>
  <si>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</si>
  <si>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</si>
  <si>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</si>
  <si>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</si>
  <si>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</si>
  <si>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</si>
  <si>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</si>
  <si>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</si>
  <si>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</si>
  <si>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</si>
  <si>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</si>
  <si>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</si>
  <si>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</si>
  <si>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</si>
  <si>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</si>
  <si>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</si>
  <si>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</si>
  <si>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</si>
  <si>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</si>
  <si>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</si>
  <si>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</si>
  <si>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</si>
  <si>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</si>
  <si>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</si>
  <si>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</si>
  <si>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</si>
  <si>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</si>
  <si>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</si>
  <si>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</si>
  <si>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</si>
  <si>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</si>
  <si>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</si>
  <si>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</si>
  <si>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</si>
  <si>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</si>
  <si>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</si>
  <si>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</si>
  <si>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</si>
  <si>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</si>
  <si>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</si>
  <si>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</si>
  <si>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</si>
  <si>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</si>
  <si>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</si>
  <si>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</si>
  <si>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</si>
  <si>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</si>
  <si>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</si>
  <si>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</si>
  <si>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</si>
  <si>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</si>
  <si>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</si>
  <si>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</si>
  <si>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</si>
  <si>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</si>
  <si>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</si>
  <si>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</si>
  <si>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</si>
  <si>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</si>
  <si>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</si>
  <si>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</si>
  <si>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</si>
  <si>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</si>
  <si>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</si>
  <si>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</si>
  <si>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</si>
  <si>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</si>
  <si>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</si>
  <si>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</si>
  <si>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</si>
  <si>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</si>
  <si>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</si>
  <si>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</si>
  <si>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</si>
  <si>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</si>
  <si>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</si>
  <si>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</si>
  <si>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</si>
  <si>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</si>
  <si>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</si>
  <si>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</si>
  <si>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</si>
  <si>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</si>
  <si>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</si>
  <si>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</si>
  <si>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</si>
  <si>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</si>
  <si>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</si>
  <si>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</si>
  <si>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</si>
  <si>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</si>
  <si>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</si>
  <si>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</si>
  <si>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</si>
  <si>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</si>
  <si>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</si>
  <si>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</si>
  <si>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</si>
  <si>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</si>
  <si>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</si>
  <si>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</si>
  <si>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</si>
  <si>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</si>
  <si>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</si>
  <si>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</si>
  <si>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</si>
  <si>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</si>
  <si>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</si>
  <si>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</si>
  <si>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</si>
  <si>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</si>
  <si>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</si>
  <si>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</si>
  <si>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</si>
  <si>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</si>
  <si>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</si>
  <si>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</si>
  <si>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</si>
  <si>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</si>
  <si>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</si>
  <si>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</si>
  <si>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</si>
  <si>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</si>
  <si>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</si>
  <si>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</si>
  <si>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</si>
  <si>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</si>
  <si>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</si>
  <si>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</si>
  <si>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</si>
  <si>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</si>
  <si>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</si>
  <si>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</si>
  <si>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</si>
  <si>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</si>
  <si>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</si>
  <si>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</si>
  <si>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</si>
  <si>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</si>
  <si>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</si>
  <si>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</si>
  <si>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</si>
  <si>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</si>
  <si>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</si>
  <si>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</si>
  <si>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</si>
  <si>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</si>
  <si>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</si>
  <si>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</si>
  <si>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</si>
  <si>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</si>
  <si>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</si>
  <si>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</si>
  <si>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</si>
  <si>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</si>
  <si>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</si>
  <si>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</si>
  <si>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</si>
  <si>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</si>
  <si>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</si>
  <si>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</si>
  <si>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</si>
  <si>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</si>
  <si>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</si>
  <si>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</si>
  <si>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</si>
  <si>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</si>
  <si>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</si>
  <si>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</si>
  <si>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</si>
  <si>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</si>
  <si>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</si>
  <si>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</si>
  <si>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</si>
  <si>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</si>
  <si>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</si>
  <si>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</si>
  <si>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</si>
  <si>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</si>
  <si>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</si>
  <si>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</si>
  <si>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</si>
  <si>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</si>
  <si>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</si>
  <si>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</si>
  <si>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</si>
  <si>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</si>
  <si>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</si>
  <si>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</si>
  <si>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</si>
  <si>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</si>
  <si>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</si>
  <si>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</si>
  <si>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</si>
  <si>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</si>
  <si>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</si>
  <si>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</si>
  <si>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</si>
  <si>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</si>
  <si>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</si>
  <si>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</si>
  <si>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</si>
  <si>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</si>
  <si>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</si>
  <si>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</si>
  <si>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</si>
  <si>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</si>
  <si>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</si>
  <si>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</si>
  <si>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</si>
  <si>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</si>
  <si>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</si>
  <si>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</si>
  <si>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</si>
  <si>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</si>
  <si>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</si>
  <si>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</si>
  <si>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</si>
  <si>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</si>
  <si>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</si>
  <si>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</si>
  <si>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</si>
  <si>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</si>
  <si>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</si>
  <si>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</si>
  <si>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</si>
  <si>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</si>
  <si>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</si>
  <si>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</si>
  <si>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</si>
  <si>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</si>
  <si>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</si>
  <si>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</si>
  <si>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</si>
  <si>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</si>
  <si>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</si>
  <si>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</si>
  <si>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</si>
  <si>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</si>
  <si>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</si>
  <si>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</si>
  <si>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</si>
  <si>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</si>
  <si>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</si>
  <si>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</si>
  <si>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</si>
  <si>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</si>
  <si>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</si>
  <si>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</si>
  <si>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</si>
  <si>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</si>
  <si>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</si>
  <si>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</si>
  <si>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</si>
  <si>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</si>
  <si>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</si>
  <si>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</si>
  <si>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</si>
  <si>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</si>
  <si>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</si>
  <si>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</si>
  <si>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</si>
  <si>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</si>
  <si>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</si>
  <si>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</si>
  <si>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</si>
  <si>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</si>
  <si>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</si>
  <si>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</si>
  <si>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</si>
  <si>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</si>
  <si>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</si>
  <si>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</si>
  <si>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</si>
  <si>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</si>
  <si>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</si>
  <si>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</si>
  <si>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</si>
  <si>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</si>
  <si>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</si>
  <si>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</si>
  <si>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</si>
  <si>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</si>
  <si>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</si>
  <si>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</si>
  <si>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</si>
  <si>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</si>
  <si>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</si>
  <si>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</si>
  <si>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</si>
  <si>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</si>
  <si>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</si>
  <si>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</si>
  <si>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</si>
  <si>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</si>
  <si>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</si>
  <si>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</si>
  <si>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</si>
  <si>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</si>
  <si>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</si>
  <si>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</si>
  <si>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</si>
  <si>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</si>
  <si>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</si>
  <si>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</si>
  <si>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</si>
  <si>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</si>
  <si>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</si>
  <si>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</si>
  <si>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</si>
  <si>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</si>
  <si>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</si>
  <si>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</si>
  <si>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</si>
  <si>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</si>
  <si>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</si>
  <si>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</si>
  <si>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</si>
  <si>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</si>
  <si>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</si>
  <si>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</si>
  <si>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</si>
  <si>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</si>
  <si>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</si>
  <si>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</si>
  <si>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</si>
  <si>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</si>
  <si>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</si>
  <si>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</si>
  <si>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</si>
  <si>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</si>
  <si>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</si>
  <si>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</si>
  <si>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</si>
  <si>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</si>
  <si>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</si>
  <si>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</si>
  <si>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</si>
  <si>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</si>
  <si>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</si>
  <si>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</si>
  <si>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</si>
  <si>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</si>
  <si>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</si>
  <si>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</si>
  <si>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</si>
  <si>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</si>
  <si>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</si>
  <si>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</si>
  <si>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</si>
  <si>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</si>
  <si>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</si>
  <si>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</si>
  <si>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</si>
  <si>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</si>
  <si>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</si>
  <si>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</si>
  <si>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</si>
  <si>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</si>
  <si>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</si>
  <si>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</si>
  <si>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</si>
  <si>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</si>
  <si>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</si>
  <si>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</si>
  <si>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</si>
  <si>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</si>
  <si>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</si>
  <si>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</si>
  <si>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</si>
  <si>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</si>
  <si>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</si>
  <si>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</si>
  <si>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</si>
  <si>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</si>
  <si>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</si>
  <si>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</si>
  <si>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</si>
  <si>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</si>
  <si>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</si>
  <si>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</si>
  <si>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</si>
  <si>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</si>
  <si>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</si>
  <si>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</si>
  <si>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</si>
  <si>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</si>
  <si>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</si>
  <si>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</si>
  <si>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</si>
  <si>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</si>
  <si>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</si>
  <si>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</si>
  <si>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</si>
  <si>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</si>
  <si>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</si>
  <si>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</si>
  <si>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</si>
  <si>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</si>
  <si>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</si>
  <si>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</si>
  <si>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</si>
  <si>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</si>
  <si>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</si>
  <si>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</si>
  <si>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</si>
  <si>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</si>
  <si>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</si>
  <si>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</si>
  <si>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</si>
  <si>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</si>
  <si>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</si>
  <si>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</si>
  <si>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</si>
  <si>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</si>
  <si>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</si>
  <si>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</si>
  <si>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</si>
  <si>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</si>
  <si>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</si>
  <si>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</si>
  <si>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</si>
  <si>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</si>
  <si>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</si>
  <si>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</si>
  <si>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</si>
  <si>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</si>
  <si>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</si>
  <si>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</si>
  <si>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</si>
  <si>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</si>
  <si>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</si>
  <si>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</si>
  <si>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</si>
  <si>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</si>
  <si>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</si>
  <si>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</si>
  <si>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</si>
  <si>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</si>
  <si>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</si>
  <si>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</si>
  <si>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</si>
  <si>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</si>
  <si>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</si>
  <si>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</si>
  <si>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</si>
  <si>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</si>
  <si>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</si>
  <si>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</si>
  <si>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</si>
  <si>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</si>
  <si>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</si>
  <si>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</si>
  <si>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</si>
  <si>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</si>
  <si>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</si>
  <si>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</si>
  <si>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</si>
  <si>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</si>
  <si>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</si>
  <si>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</si>
  <si>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</si>
  <si>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</si>
  <si>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</si>
  <si>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</si>
  <si>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</si>
  <si>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</si>
  <si>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</si>
  <si>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</si>
  <si>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</si>
  <si>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</si>
  <si>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</si>
  <si>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</si>
  <si>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</si>
  <si>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</si>
  <si>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</si>
  <si>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</si>
  <si>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</si>
  <si>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</si>
  <si>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</si>
  <si>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</si>
  <si>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</si>
  <si>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</si>
  <si>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</si>
  <si>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</si>
  <si>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</si>
  <si>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</si>
  <si>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</si>
  <si>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</si>
  <si>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</si>
  <si>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</si>
  <si>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</si>
  <si>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</si>
  <si>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</si>
  <si>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</si>
  <si>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</si>
  <si>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</si>
  <si>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</si>
  <si>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</si>
  <si>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</si>
  <si>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</si>
  <si>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</si>
  <si>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</si>
  <si>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</si>
  <si>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</si>
  <si>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</si>
  <si>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</si>
  <si>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</si>
  <si>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</si>
  <si>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</si>
  <si>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</si>
  <si>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</si>
  <si>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</si>
  <si>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</si>
  <si>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</si>
  <si>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</si>
  <si>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</si>
  <si>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</si>
  <si>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</si>
  <si>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</si>
  <si>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</si>
  <si>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</si>
  <si>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</si>
  <si>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</si>
  <si>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</si>
  <si>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</si>
  <si>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</si>
  <si>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</si>
  <si>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</si>
  <si>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</si>
  <si>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</si>
  <si>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</si>
  <si>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</si>
  <si>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</si>
  <si>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</si>
  <si>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</si>
  <si>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</si>
  <si>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</si>
  <si>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</si>
  <si>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</si>
  <si>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</si>
  <si>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</si>
  <si>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</si>
  <si>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</si>
  <si>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</si>
  <si>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</si>
  <si>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</si>
  <si>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</si>
  <si>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</si>
  <si>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</si>
  <si>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</si>
  <si>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</si>
  <si>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</si>
  <si>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</si>
  <si>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</si>
  <si>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</si>
  <si>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</si>
  <si>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</si>
  <si>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</si>
  <si>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</si>
  <si>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</si>
  <si>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</si>
  <si>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</si>
  <si>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</si>
  <si>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</si>
  <si>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</si>
  <si>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</si>
  <si>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</si>
  <si>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</si>
  <si>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</si>
  <si>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</si>
  <si>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</si>
  <si>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</si>
  <si>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</si>
  <si>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</si>
  <si>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</si>
  <si>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</si>
  <si>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</si>
  <si>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</si>
  <si>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</si>
  <si>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</si>
  <si>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</si>
  <si>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</si>
  <si>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</si>
  <si>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</si>
  <si>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</si>
  <si>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</si>
  <si>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</si>
  <si>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</si>
  <si>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</si>
  <si>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</si>
  <si>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</si>
  <si>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</si>
  <si>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</si>
  <si>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</si>
  <si>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</si>
  <si>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</si>
  <si>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</si>
  <si>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</si>
  <si>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</si>
  <si>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</si>
  <si>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</si>
  <si>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</si>
  <si>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</si>
  <si>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</si>
  <si>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</si>
  <si>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</si>
  <si>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</si>
  <si>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</si>
  <si>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</si>
  <si>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</si>
  <si>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</si>
  <si>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</si>
  <si>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</si>
  <si>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</si>
  <si>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</si>
  <si>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</si>
  <si>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</si>
  <si>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</si>
  <si>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</si>
  <si>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</si>
  <si>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</si>
  <si>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</si>
  <si>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</si>
  <si>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</si>
  <si>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</si>
  <si>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</si>
  <si>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</si>
  <si>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</si>
  <si>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</si>
  <si>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</si>
  <si>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</si>
  <si>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</si>
  <si>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</si>
  <si>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</si>
  <si>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</si>
  <si>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</si>
  <si>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</si>
  <si>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</si>
  <si>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</si>
  <si>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</si>
  <si>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</si>
  <si>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</si>
  <si>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</si>
  <si>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</si>
  <si>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</si>
  <si>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</si>
  <si>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</si>
  <si>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</si>
  <si>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</si>
  <si>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</si>
  <si>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</si>
  <si>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</si>
  <si>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</si>
  <si>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</si>
  <si>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</si>
  <si>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</si>
  <si>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</si>
  <si>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</si>
  <si>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</si>
  <si>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</si>
  <si>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</si>
  <si>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</si>
  <si>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</si>
  <si>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</si>
  <si>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</si>
  <si>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</si>
  <si>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</si>
  <si>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</si>
  <si>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</si>
  <si>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</si>
  <si>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</si>
  <si>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</si>
  <si>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</si>
  <si>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</si>
  <si>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</si>
  <si>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</si>
  <si>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</si>
  <si>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</si>
  <si>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</si>
  <si>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</si>
  <si>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</si>
  <si>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</si>
  <si>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</si>
  <si>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</si>
  <si>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</si>
  <si>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</si>
  <si>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</si>
  <si>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</si>
  <si>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</si>
  <si>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</si>
  <si>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</si>
  <si>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</si>
  <si>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</si>
  <si>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</si>
  <si>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</si>
  <si>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</si>
  <si>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</si>
  <si>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</si>
  <si>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</si>
  <si>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</si>
  <si>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</si>
  <si>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</si>
  <si>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</si>
  <si>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</si>
  <si>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</si>
  <si>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</si>
  <si>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</si>
  <si>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</si>
  <si>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</si>
  <si>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</si>
  <si>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</si>
  <si>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</si>
  <si>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</si>
  <si>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</si>
  <si>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</si>
  <si>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</si>
  <si>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</si>
  <si>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</si>
  <si>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</si>
  <si>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</si>
  <si>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</si>
  <si>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</si>
  <si>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</si>
  <si>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</si>
  <si>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</si>
  <si>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</si>
  <si>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</si>
  <si>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</si>
  <si>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</si>
  <si>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</si>
  <si>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</si>
  <si>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</si>
  <si>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</si>
  <si>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</si>
  <si>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</si>
  <si>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</si>
  <si>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</si>
  <si>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</si>
  <si>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</si>
  <si>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</si>
  <si>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</si>
  <si>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</si>
  <si>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</si>
  <si>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</si>
  <si>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</si>
  <si>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</si>
  <si>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</si>
  <si>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</si>
  <si>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</si>
  <si>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</si>
  <si>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</si>
  <si>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</si>
  <si>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</si>
  <si>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</si>
  <si>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</si>
  <si>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</si>
  <si>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</si>
  <si>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</si>
  <si>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</si>
  <si>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</si>
  <si>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</si>
  <si>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</si>
  <si>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</si>
  <si>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</si>
  <si>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</si>
  <si>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</si>
  <si>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</si>
  <si>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</si>
  <si>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</si>
  <si>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</si>
  <si>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</si>
  <si>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</si>
  <si>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</si>
  <si>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</si>
  <si>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</si>
  <si>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</si>
  <si>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</si>
  <si>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</si>
  <si>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</si>
  <si>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</si>
  <si>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</si>
  <si>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</si>
  <si>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</si>
  <si>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</si>
  <si>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</si>
  <si>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</si>
  <si>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</si>
  <si>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</si>
  <si>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</si>
  <si>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</si>
  <si>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</si>
  <si>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</si>
  <si>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</si>
  <si>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</si>
  <si>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</si>
  <si>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</si>
  <si>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</si>
  <si>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</si>
  <si>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</si>
  <si>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</si>
  <si>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</si>
  <si>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</si>
  <si>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</si>
  <si>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</si>
  <si>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</si>
  <si>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</si>
  <si>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</si>
  <si>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</si>
  <si>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</si>
  <si>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</si>
  <si>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</si>
  <si>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</si>
  <si>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</si>
  <si>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</si>
  <si>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</si>
  <si>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</si>
  <si>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</si>
  <si>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</si>
  <si>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</si>
  <si>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</si>
  <si>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</si>
  <si>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</si>
  <si>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</si>
  <si>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</si>
  <si>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</si>
  <si>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</si>
  <si>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</si>
  <si>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</si>
  <si>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</si>
  <si>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</si>
  <si>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</si>
  <si>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</si>
  <si>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</si>
  <si>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</si>
  <si>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</si>
  <si>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</si>
  <si>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</si>
  <si>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</si>
  <si>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</si>
  <si>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</si>
  <si>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</si>
  <si>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</si>
  <si>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</si>
  <si>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</si>
  <si>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</si>
  <si>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</si>
  <si>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</si>
  <si>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</si>
  <si>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</si>
  <si>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</si>
  <si>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</si>
  <si>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</si>
  <si>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</si>
  <si>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</si>
  <si>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</si>
  <si>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</si>
  <si>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</si>
  <si>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</si>
  <si>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</si>
  <si>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</si>
  <si>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</si>
  <si>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</si>
  <si>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</si>
  <si>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</si>
  <si>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</si>
  <si>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</si>
  <si>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</si>
  <si>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</si>
  <si>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</si>
  <si>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</si>
  <si>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</si>
  <si>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</si>
  <si>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</si>
  <si>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</si>
  <si>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</si>
  <si>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</si>
  <si>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</si>
  <si>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</si>
  <si>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</si>
  <si>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</si>
  <si>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</si>
  <si>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</si>
  <si>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</si>
  <si>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</si>
  <si>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</si>
  <si>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</si>
  <si>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</si>
  <si>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</si>
  <si>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</si>
  <si>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</si>
  <si>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</si>
  <si>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</si>
  <si>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</si>
  <si>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</si>
  <si>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</si>
  <si>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</si>
  <si>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</si>
  <si>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</si>
  <si>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</si>
  <si>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</si>
  <si>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</si>
  <si>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</si>
  <si>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</si>
  <si>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</si>
  <si>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</si>
  <si>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</si>
  <si>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</si>
  <si>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</si>
  <si>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</si>
  <si>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</si>
  <si>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</si>
  <si>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</si>
  <si>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</si>
  <si>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</si>
  <si>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</si>
  <si>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</si>
  <si>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</si>
  <si>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</si>
  <si>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</si>
  <si>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</si>
  <si>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</si>
  <si>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</si>
  <si>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</si>
  <si>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</si>
  <si>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</si>
  <si>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</si>
  <si>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</si>
  <si>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</si>
  <si>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</si>
  <si>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</si>
  <si>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</si>
  <si>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</si>
  <si>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</si>
  <si>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</si>
  <si>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</si>
  <si>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</si>
  <si>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</si>
  <si>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</si>
  <si>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</si>
  <si>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</si>
  <si>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</si>
  <si>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</si>
  <si>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</si>
  <si>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</si>
  <si>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</si>
  <si>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</si>
  <si>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</si>
  <si>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</si>
  <si>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</si>
  <si>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</si>
  <si>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</si>
  <si>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</si>
  <si>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</si>
  <si>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</si>
  <si>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</si>
  <si>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</si>
  <si>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</si>
  <si>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</si>
  <si>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</si>
  <si>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</si>
  <si>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</si>
  <si>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</si>
  <si>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</si>
  <si>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</si>
  <si>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</si>
  <si>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</si>
  <si>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</si>
  <si>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</si>
  <si>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</si>
  <si>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</si>
  <si>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</si>
  <si>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</si>
  <si>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</si>
  <si>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</si>
  <si>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</si>
  <si>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</si>
  <si>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</si>
  <si>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</si>
  <si>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</si>
  <si>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</si>
  <si>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</si>
  <si>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</si>
  <si>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</si>
  <si>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</si>
  <si>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</si>
  <si>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</si>
  <si>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</si>
  <si>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</si>
  <si>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</si>
  <si>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</si>
  <si>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</si>
  <si>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</si>
  <si>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</si>
  <si>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</si>
  <si>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</si>
  <si>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</si>
  <si>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</si>
  <si>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</si>
  <si>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</si>
  <si>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</si>
  <si>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</si>
  <si>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</si>
  <si>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</si>
  <si>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</si>
  <si>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</si>
  <si>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</si>
  <si>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</si>
  <si>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</si>
  <si>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</si>
  <si>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</si>
  <si>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</si>
  <si>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</si>
  <si>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</si>
  <si>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</si>
  <si>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</si>
  <si>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</si>
  <si>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</si>
  <si>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</si>
  <si>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</si>
  <si>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</si>
  <si>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</si>
  <si>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</si>
  <si>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</si>
  <si>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</si>
  <si>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</si>
  <si>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</si>
  <si>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</si>
  <si>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</si>
  <si>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</si>
  <si>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</si>
  <si>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</si>
  <si>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</si>
  <si>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</si>
  <si>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</si>
  <si>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</si>
  <si>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</si>
  <si>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</si>
  <si>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</si>
  <si>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</si>
  <si>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</si>
  <si>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</si>
  <si>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</si>
  <si>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</si>
  <si>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</si>
  <si>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</si>
  <si>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</si>
  <si>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</si>
  <si>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</si>
  <si>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</si>
  <si>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</si>
  <si>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</si>
  <si>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</si>
  <si>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</si>
  <si>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</si>
  <si>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</si>
  <si>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</si>
  <si>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</si>
  <si>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</si>
  <si>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</si>
  <si>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</si>
  <si>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</si>
  <si>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</si>
  <si>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</si>
  <si>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</si>
  <si>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</si>
  <si>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</si>
  <si>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</si>
  <si>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</si>
  <si>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</si>
  <si>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</si>
  <si>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</si>
  <si>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</si>
  <si>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</si>
  <si>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</si>
  <si>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</si>
  <si>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</si>
  <si>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</si>
  <si>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</si>
  <si>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</si>
  <si>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</si>
  <si>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</si>
  <si>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</si>
  <si>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</si>
  <si>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</si>
  <si>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</si>
  <si>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</si>
  <si>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</si>
  <si>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</si>
  <si>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</si>
  <si>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</si>
  <si>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</si>
  <si>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</si>
  <si>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</si>
  <si>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</si>
  <si>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</si>
  <si>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</si>
  <si>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</si>
  <si>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</si>
  <si>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</si>
  <si>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</si>
  <si>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</si>
  <si>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</si>
  <si>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</si>
  <si>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</si>
  <si>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</si>
  <si>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</si>
  <si>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</si>
  <si>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</si>
  <si>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</si>
  <si>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</si>
  <si>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</si>
  <si>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</si>
  <si>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</si>
  <si>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</si>
  <si>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</si>
  <si>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</si>
  <si>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</si>
  <si>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</si>
  <si>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</si>
  <si>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</si>
  <si>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</si>
  <si>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</si>
  <si>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</si>
  <si>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</si>
  <si>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</si>
  <si>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</si>
  <si>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</si>
  <si>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</si>
  <si>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</si>
  <si>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</si>
  <si>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</si>
  <si>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</si>
  <si>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</si>
  <si>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</si>
  <si>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</si>
  <si>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</si>
  <si>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</si>
  <si>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</si>
  <si>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</si>
  <si>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</si>
  <si>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</si>
  <si>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</si>
  <si>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</si>
  <si>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</si>
  <si>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</si>
  <si>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</si>
  <si>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</si>
  <si>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</si>
  <si>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</si>
  <si>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</si>
  <si>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</si>
  <si>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</si>
  <si>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</si>
  <si>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</si>
  <si>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</si>
  <si>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</si>
  <si>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</si>
  <si>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</si>
  <si>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</si>
  <si>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</si>
  <si>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</si>
  <si>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</si>
  <si>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</si>
  <si>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</si>
  <si>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</si>
  <si>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</si>
  <si>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</si>
  <si>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</si>
  <si>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</si>
  <si>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</si>
  <si>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</si>
  <si>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</si>
  <si>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</si>
  <si>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</si>
  <si>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</si>
  <si>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</si>
  <si>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</si>
  <si>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</si>
  <si>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</si>
  <si>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</si>
  <si>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</si>
  <si>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</si>
  <si>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</si>
  <si>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</si>
  <si>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</si>
  <si>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</si>
  <si>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</si>
  <si>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</si>
  <si>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</si>
  <si>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</si>
  <si>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</si>
  <si>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</si>
  <si>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</si>
  <si>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</si>
  <si>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</si>
  <si>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</si>
  <si>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</si>
  <si>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</si>
  <si>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</si>
  <si>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</si>
  <si>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</si>
  <si>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</si>
  <si>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</si>
  <si>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</si>
  <si>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</si>
  <si>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</si>
  <si>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</si>
  <si>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</si>
  <si>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</si>
  <si>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</si>
  <si>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</si>
  <si>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</si>
  <si>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</si>
  <si>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</si>
  <si>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</si>
  <si>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</si>
  <si>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</si>
  <si>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</si>
  <si>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</si>
  <si>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</si>
  <si>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</si>
  <si>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</si>
  <si>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</si>
  <si>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</si>
  <si>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</si>
  <si>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</si>
  <si>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</si>
  <si>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</si>
  <si>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</si>
  <si>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</si>
  <si>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</si>
  <si>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</si>
  <si>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</si>
  <si>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</si>
  <si>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</si>
  <si>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</si>
  <si>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</si>
  <si>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</si>
  <si>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</si>
  <si>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</si>
  <si>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</si>
  <si>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</si>
  <si>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</si>
  <si>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</si>
  <si>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</si>
  <si>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</si>
  <si>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</si>
  <si>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</si>
  <si>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</si>
  <si>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</si>
  <si>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</si>
  <si>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</si>
  <si>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</si>
  <si>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</si>
  <si>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</si>
  <si>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</si>
  <si>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</si>
  <si>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</si>
  <si>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</si>
  <si>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</si>
  <si>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</si>
  <si>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</si>
  <si>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</si>
  <si>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</si>
  <si>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</si>
  <si>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</si>
  <si>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</si>
  <si>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</si>
  <si>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</si>
  <si>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</si>
  <si>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</si>
  <si>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</si>
  <si>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</si>
  <si>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</si>
  <si>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</si>
  <si>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</si>
  <si>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</si>
  <si>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</si>
  <si>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</si>
  <si>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</si>
  <si>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</si>
  <si>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</si>
  <si>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</si>
  <si>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</si>
  <si>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</si>
  <si>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</si>
  <si>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</si>
  <si>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</si>
  <si>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</si>
  <si>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</si>
  <si>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</si>
  <si>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</si>
  <si>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</si>
  <si>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</si>
  <si>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</si>
  <si>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</si>
  <si>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</si>
  <si>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</si>
  <si>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</si>
  <si>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</si>
  <si>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</si>
  <si>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</si>
  <si>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</si>
  <si>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</si>
  <si>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</si>
  <si>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</si>
  <si>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</si>
  <si>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</si>
  <si>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</si>
  <si>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</si>
  <si>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</si>
  <si>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</si>
  <si>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</si>
  <si>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</si>
  <si>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</si>
  <si>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</si>
  <si>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</si>
  <si>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</si>
  <si>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</si>
  <si>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</si>
  <si>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</si>
  <si>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</si>
  <si>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</si>
  <si>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</si>
  <si>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</si>
  <si>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</si>
  <si>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</si>
  <si>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</si>
  <si>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</si>
  <si>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</si>
  <si>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</si>
  <si>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</si>
  <si>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</si>
  <si>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</si>
  <si>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</si>
  <si>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</si>
  <si>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</si>
  <si>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</si>
  <si>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</si>
  <si>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</si>
  <si>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</si>
  <si>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</si>
  <si>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</si>
  <si>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</si>
  <si>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</si>
  <si>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</si>
  <si>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</si>
  <si>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</si>
  <si>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</si>
  <si>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</si>
  <si>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</si>
  <si>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</si>
  <si>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</si>
  <si>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</si>
  <si>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</si>
  <si>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</si>
  <si>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</si>
  <si>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</si>
  <si>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</si>
  <si>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</si>
  <si>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</si>
  <si>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</si>
  <si>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</si>
  <si>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</si>
  <si>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</si>
  <si>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</si>
  <si>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</si>
  <si>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</si>
  <si>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</si>
  <si>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</si>
  <si>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</si>
  <si>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</si>
  <si>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</si>
  <si>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</si>
  <si>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</si>
  <si>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</si>
  <si>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</si>
  <si>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</si>
  <si>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</si>
  <si>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</si>
  <si>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</si>
  <si>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</si>
  <si>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</si>
  <si>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</si>
  <si>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</si>
  <si>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</si>
  <si>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</si>
  <si>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</si>
  <si>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</si>
  <si>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</si>
  <si>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</si>
  <si>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</si>
  <si>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</si>
  <si>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</si>
  <si>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</si>
  <si>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</si>
  <si>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</si>
  <si>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</si>
  <si>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</si>
  <si>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</si>
  <si>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</si>
  <si>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</si>
  <si>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</si>
  <si>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</si>
  <si>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</si>
  <si>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</si>
  <si>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</si>
  <si>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</si>
  <si>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</si>
  <si>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</si>
  <si>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</si>
  <si>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</si>
  <si>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</si>
  <si>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</si>
  <si>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</si>
  <si>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</si>
  <si>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</si>
  <si>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</si>
  <si>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</si>
  <si>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</si>
  <si>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</si>
  <si>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</si>
  <si>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</si>
  <si>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</si>
  <si>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</si>
  <si>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</si>
  <si>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</si>
  <si>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</si>
  <si>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</si>
  <si>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</si>
  <si>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</si>
  <si>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</si>
  <si>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</si>
  <si>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</si>
  <si>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</si>
  <si>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</si>
  <si>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</si>
  <si>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</si>
  <si>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</si>
  <si>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</si>
  <si>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</si>
  <si>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</si>
  <si>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</si>
  <si>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</si>
  <si>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</si>
  <si>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</si>
  <si>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</si>
  <si>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</si>
  <si>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</si>
  <si>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</si>
  <si>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</si>
  <si>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</si>
  <si>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</si>
  <si>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</si>
  <si>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</si>
  <si>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</si>
  <si>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</si>
  <si>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</si>
  <si>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</si>
  <si>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</si>
  <si>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</si>
  <si>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</si>
  <si>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</si>
  <si>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</si>
  <si>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</si>
  <si>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</si>
  <si>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</si>
  <si>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</si>
  <si>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</si>
  <si>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</si>
  <si>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</si>
  <si>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</si>
  <si>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</si>
  <si>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</si>
  <si>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</si>
  <si>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</si>
  <si>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</si>
  <si>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</si>
  <si>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</si>
  <si>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</si>
  <si>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</si>
  <si>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</si>
  <si>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</si>
  <si>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</si>
  <si>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</si>
  <si>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</si>
  <si>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</si>
  <si>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</si>
  <si>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</si>
  <si>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</si>
  <si>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</si>
  <si>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</si>
  <si>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</si>
  <si>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</si>
  <si>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</si>
  <si>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</si>
  <si>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</si>
  <si>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</si>
  <si>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</si>
  <si>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</si>
  <si>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</si>
  <si>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</si>
  <si>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</si>
  <si>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</si>
  <si>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</si>
  <si>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</si>
  <si>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</si>
  <si>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</si>
  <si>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</si>
  <si>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</si>
  <si>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</si>
  <si>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</si>
  <si>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</si>
  <si>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</si>
  <si>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</si>
  <si>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</si>
  <si>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</si>
  <si>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</si>
  <si>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</si>
  <si>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</si>
  <si>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</si>
  <si>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</si>
  <si>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</si>
  <si>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</si>
  <si>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</si>
  <si>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</si>
  <si>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</si>
  <si>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</si>
  <si>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</si>
  <si>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</si>
  <si>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</si>
  <si>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</si>
  <si>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</si>
  <si>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</si>
  <si>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</si>
  <si>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</si>
  <si>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</si>
  <si>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</si>
  <si>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</si>
  <si>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</si>
  <si>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</si>
  <si>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</si>
  <si>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</si>
  <si>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</si>
  <si>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</si>
  <si>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</si>
  <si>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</si>
  <si>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</si>
  <si>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</si>
  <si>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</si>
  <si>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</si>
  <si>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</si>
  <si>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</si>
  <si>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</si>
  <si>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</si>
  <si>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</si>
  <si>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</si>
  <si>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</si>
  <si>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</si>
  <si>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</si>
  <si>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</si>
  <si>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</si>
  <si>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</si>
  <si>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</si>
  <si>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</si>
  <si>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</si>
  <si>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</si>
  <si>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</si>
  <si>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</si>
  <si>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</si>
  <si>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</si>
  <si>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</si>
  <si>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</si>
  <si>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</si>
  <si>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</si>
  <si>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</si>
  <si>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</si>
  <si>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</si>
  <si>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</si>
  <si>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</si>
  <si>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</si>
  <si>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</si>
  <si>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</si>
  <si>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</si>
  <si>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</si>
  <si>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</si>
  <si>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</si>
  <si>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</si>
  <si>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</si>
  <si>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</si>
  <si>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</si>
  <si>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</si>
  <si>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</si>
  <si>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</si>
  <si>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</si>
  <si>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</si>
  <si>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</si>
  <si>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</si>
  <si>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</si>
  <si>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</si>
  <si>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</si>
  <si>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</si>
  <si>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</si>
  <si>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</si>
  <si>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</si>
  <si>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</si>
  <si>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</si>
  <si>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</si>
  <si>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</si>
  <si>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</si>
  <si>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</si>
  <si>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</si>
  <si>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</si>
  <si>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</si>
  <si>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</si>
  <si>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</si>
  <si>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</si>
  <si>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</si>
  <si>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</si>
  <si>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</si>
  <si>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</si>
  <si>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</si>
  <si>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</si>
  <si>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</si>
  <si>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</si>
  <si>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</si>
  <si>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</si>
  <si>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</si>
  <si>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</si>
  <si>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</si>
  <si>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</si>
  <si>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</si>
  <si>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</si>
  <si>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</si>
  <si>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</si>
  <si>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</si>
  <si>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</si>
  <si>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</si>
  <si>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</si>
  <si>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</si>
  <si>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</si>
  <si>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</si>
  <si>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</si>
  <si>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</si>
  <si>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</si>
  <si>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</si>
  <si>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</si>
  <si>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</si>
  <si>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</si>
  <si>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</si>
  <si>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</si>
  <si>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</si>
  <si>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</si>
  <si>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</si>
  <si>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</si>
  <si>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</si>
  <si>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</si>
  <si>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</si>
  <si>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</si>
  <si>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</si>
  <si>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</si>
  <si>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</si>
  <si>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</si>
  <si>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</si>
  <si>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</si>
  <si>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</si>
  <si>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</si>
  <si>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</si>
  <si>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</si>
  <si>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</si>
  <si>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</si>
  <si>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</si>
  <si>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</si>
  <si>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</si>
  <si>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</si>
  <si>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</si>
  <si>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</si>
  <si>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</si>
  <si>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</si>
  <si>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</si>
  <si>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</si>
  <si>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</si>
  <si>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</si>
  <si>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</si>
  <si>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</si>
  <si>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</si>
  <si>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</si>
  <si>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</si>
  <si>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</si>
  <si>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</si>
  <si>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</si>
  <si>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</si>
  <si>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</si>
  <si>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</si>
  <si>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</si>
  <si>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</si>
  <si>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</si>
  <si>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</si>
  <si>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</si>
  <si>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</si>
  <si>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</si>
  <si>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</si>
  <si>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</si>
  <si>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</si>
  <si>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</si>
  <si>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</si>
  <si>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</si>
  <si>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</si>
  <si>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</si>
  <si>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</si>
  <si>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</si>
  <si>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</si>
  <si>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</si>
  <si>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</si>
  <si>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</si>
  <si>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</si>
  <si>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</si>
  <si>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</si>
  <si>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</si>
  <si>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</si>
  <si>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</si>
  <si>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</si>
  <si>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</si>
  <si>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</si>
  <si>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</si>
  <si>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</si>
  <si>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</si>
  <si>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</si>
  <si>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</si>
  <si>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</si>
  <si>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</si>
  <si>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</si>
  <si>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</si>
  <si>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</si>
  <si>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</si>
  <si>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</si>
  <si>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</si>
  <si>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</si>
  <si>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</si>
  <si>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</si>
  <si>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</si>
  <si>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</si>
  <si>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</si>
  <si>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</si>
  <si>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</si>
  <si>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</si>
  <si>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</si>
  <si>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</si>
  <si>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</si>
  <si>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</si>
  <si>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</si>
  <si>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</si>
  <si>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</si>
  <si>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</si>
  <si>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</si>
  <si>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</si>
  <si>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</si>
  <si>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</si>
  <si>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</si>
  <si>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</si>
  <si>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</si>
  <si>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</si>
  <si>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</si>
  <si>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</si>
  <si>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</si>
  <si>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</si>
  <si>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</si>
  <si>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</si>
  <si>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</si>
  <si>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</si>
  <si>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</si>
  <si>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</si>
  <si>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</si>
  <si>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</si>
  <si>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</si>
  <si>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</si>
  <si>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</si>
  <si>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</si>
  <si>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</si>
  <si>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</si>
  <si>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</si>
  <si>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</si>
  <si>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</si>
  <si>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</si>
  <si>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</si>
  <si>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</si>
  <si>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</si>
  <si>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</si>
  <si>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</si>
  <si>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</si>
  <si>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</si>
  <si>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</si>
  <si>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</si>
  <si>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</si>
  <si>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</si>
  <si>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</si>
  <si>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</si>
  <si>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</si>
  <si>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</si>
  <si>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</si>
  <si>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</si>
  <si>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</si>
  <si>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</si>
  <si>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</si>
  <si>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</si>
  <si>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</si>
  <si>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</si>
  <si>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</si>
  <si>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</si>
  <si>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</si>
  <si>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</si>
  <si>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</si>
  <si>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</si>
  <si>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</si>
  <si>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</si>
  <si>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</si>
  <si>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</si>
  <si>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</si>
  <si>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</si>
  <si>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</si>
  <si>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</si>
  <si>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</si>
  <si>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</si>
  <si>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</si>
  <si>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</si>
  <si>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</si>
  <si>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</si>
  <si>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</si>
  <si>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</si>
  <si>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</si>
  <si>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</si>
  <si>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</si>
  <si>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</si>
  <si>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</si>
  <si>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</si>
  <si>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</si>
  <si>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</si>
  <si>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</si>
  <si>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</si>
  <si>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</si>
  <si>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</si>
  <si>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</si>
  <si>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</si>
  <si>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</si>
  <si>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</si>
  <si>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</si>
  <si>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</si>
  <si>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</si>
  <si>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</si>
  <si>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</si>
  <si>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</si>
  <si>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</si>
  <si>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</si>
  <si>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</si>
  <si>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</si>
  <si>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</si>
  <si>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</si>
  <si>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</si>
  <si>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</si>
  <si>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</si>
  <si>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</si>
  <si>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</si>
  <si>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</si>
  <si>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</si>
  <si>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</si>
  <si>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</si>
  <si>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</si>
  <si>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</si>
  <si>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</si>
  <si>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</si>
  <si>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</si>
  <si>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</si>
  <si>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</si>
  <si>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</si>
  <si>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</si>
  <si>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</si>
  <si>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</si>
  <si>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</si>
  <si>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</si>
  <si>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</si>
  <si>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</si>
  <si>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</si>
  <si>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</si>
  <si>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</si>
  <si>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</si>
  <si>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</si>
  <si>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</si>
  <si>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</si>
  <si>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</si>
  <si>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</si>
  <si>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</si>
  <si>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</si>
  <si>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</si>
  <si>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</si>
  <si>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</si>
  <si>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</si>
  <si>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</si>
  <si>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</si>
  <si>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</si>
  <si>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</si>
  <si>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</si>
  <si>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</si>
  <si>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</si>
  <si>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</si>
  <si>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</si>
  <si>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</si>
  <si>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</si>
  <si>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</si>
  <si>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</si>
  <si>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</si>
  <si>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</si>
  <si>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</si>
  <si>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</si>
  <si>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</si>
  <si>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</si>
  <si>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</si>
  <si>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</si>
  <si>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</si>
  <si>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</si>
  <si>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</si>
  <si>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</si>
  <si>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</si>
  <si>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</si>
  <si>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</si>
  <si>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</si>
  <si>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</si>
  <si>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</si>
  <si>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</si>
  <si>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</si>
  <si>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</si>
  <si>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</si>
  <si>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</si>
  <si>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</si>
  <si>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</si>
  <si>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</si>
  <si>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</si>
  <si>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</si>
  <si>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</si>
  <si>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</si>
  <si>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</si>
  <si>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</si>
  <si>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</si>
  <si>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</si>
  <si>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</si>
  <si>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</si>
  <si>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</si>
  <si>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</si>
  <si>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</si>
  <si>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</si>
  <si>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</si>
  <si>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</si>
  <si>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</si>
  <si>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</si>
  <si>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</si>
  <si>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</si>
  <si>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</si>
  <si>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</si>
  <si>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</si>
  <si>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</si>
  <si>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</si>
  <si>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</si>
  <si>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</si>
  <si>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</si>
  <si>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</si>
  <si>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</si>
  <si>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</si>
  <si>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</si>
  <si>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</si>
  <si>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</si>
  <si>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</si>
  <si>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</si>
  <si>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</si>
  <si>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</si>
  <si>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</si>
  <si>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</si>
  <si>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</si>
  <si>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</si>
  <si>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</si>
  <si>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</si>
  <si>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</si>
  <si>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</si>
  <si>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</si>
  <si>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</si>
  <si>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</si>
  <si>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</si>
  <si>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</si>
  <si>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</si>
  <si>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</si>
  <si>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</si>
  <si>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</si>
  <si>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</si>
  <si>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</si>
  <si>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</si>
  <si>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</si>
  <si>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</si>
  <si>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</si>
  <si>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</si>
  <si>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</si>
  <si>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</si>
  <si>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</si>
  <si>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</si>
  <si>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</si>
  <si>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</si>
  <si>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</si>
  <si>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</si>
  <si>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</si>
  <si>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</si>
  <si>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</si>
  <si>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</si>
  <si>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</si>
  <si>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</si>
  <si>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</si>
  <si>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</si>
  <si>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</si>
  <si>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</si>
  <si>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</si>
  <si>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</si>
  <si>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</si>
  <si>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</si>
  <si>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</si>
  <si>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</si>
  <si>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</si>
  <si>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</si>
  <si>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</si>
  <si>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</si>
  <si>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</si>
  <si>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</si>
  <si>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</si>
  <si>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</si>
  <si>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</si>
  <si>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</si>
  <si>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</si>
  <si>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</si>
  <si>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</si>
  <si>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</si>
  <si>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</si>
  <si>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</si>
  <si>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</si>
  <si>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</si>
  <si>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</si>
  <si>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</si>
  <si>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</si>
  <si>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</si>
  <si>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</si>
  <si>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</si>
  <si>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</si>
  <si>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</si>
  <si>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</si>
  <si>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</si>
  <si>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</si>
  <si>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</si>
  <si>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</si>
  <si>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</si>
  <si>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</si>
  <si>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</si>
  <si>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</si>
  <si>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</si>
  <si>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</si>
  <si>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</si>
  <si>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</si>
  <si>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</si>
  <si>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</si>
  <si>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</si>
  <si>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</si>
  <si>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</si>
  <si>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</si>
  <si>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</si>
  <si>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</si>
  <si>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</si>
  <si>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</si>
  <si>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</si>
  <si>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</si>
  <si>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</si>
  <si>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</si>
  <si>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</si>
  <si>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</si>
  <si>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</si>
  <si>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</si>
  <si>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</si>
  <si>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</si>
  <si>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</si>
  <si>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</si>
  <si>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</si>
  <si>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</si>
  <si>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</si>
  <si>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</si>
  <si>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</si>
  <si>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</si>
  <si>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</si>
  <si>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</si>
  <si>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</si>
  <si>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</si>
  <si>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</si>
  <si>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</si>
  <si>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</si>
  <si>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</si>
  <si>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</si>
  <si>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</si>
  <si>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</si>
  <si>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</si>
  <si>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</si>
  <si>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</si>
  <si>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</si>
  <si>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</si>
  <si>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</si>
  <si>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</si>
  <si>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</si>
  <si>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</si>
  <si>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</si>
  <si>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</si>
  <si>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</si>
  <si>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</si>
  <si>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</si>
  <si>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</si>
  <si>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</si>
  <si>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</si>
  <si>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</si>
  <si>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</si>
  <si>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</si>
  <si>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</si>
  <si>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</si>
  <si>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</si>
  <si>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</si>
  <si>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</si>
  <si>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</si>
  <si>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</si>
  <si>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</si>
  <si>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</si>
  <si>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</si>
  <si>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</si>
  <si>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</si>
  <si>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</si>
  <si>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</si>
  <si>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</si>
  <si>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</si>
  <si>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</si>
  <si>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</si>
  <si>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</si>
  <si>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</si>
  <si>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</si>
  <si>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</si>
  <si>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</si>
  <si>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</si>
  <si>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</si>
  <si>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</si>
  <si>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</si>
  <si>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</si>
  <si>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</si>
  <si>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</si>
  <si>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</si>
  <si>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</si>
  <si>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</si>
  <si>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</si>
  <si>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</si>
  <si>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</si>
  <si>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</si>
  <si>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</si>
  <si>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</si>
  <si>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</si>
  <si>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</si>
  <si>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</si>
  <si>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</si>
  <si>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</si>
  <si>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</si>
  <si>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</si>
  <si>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</si>
  <si>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</si>
  <si>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</si>
  <si>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</si>
  <si>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</si>
  <si>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</si>
  <si>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</si>
  <si>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</si>
  <si>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</si>
  <si>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</si>
  <si>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</si>
  <si>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</si>
  <si>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</si>
  <si>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</si>
  <si>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</si>
  <si>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</si>
  <si>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</si>
  <si>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</si>
  <si>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</si>
  <si>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</si>
  <si>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</si>
  <si>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</si>
  <si>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</si>
  <si>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</si>
  <si>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</si>
  <si>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</si>
  <si>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</si>
  <si>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</si>
  <si>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</si>
  <si>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</si>
  <si>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</si>
  <si>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</si>
  <si>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</si>
  <si>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</si>
  <si>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</si>
  <si>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</si>
  <si>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</si>
  <si>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</si>
  <si>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</si>
  <si>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</si>
  <si>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</si>
  <si>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</si>
  <si>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</si>
  <si>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</si>
  <si>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</si>
  <si>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</si>
  <si>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</si>
  <si>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</si>
  <si>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</si>
  <si>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</si>
  <si>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</si>
  <si>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</si>
  <si>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</si>
  <si>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</si>
  <si>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</si>
  <si>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</si>
  <si>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</si>
  <si>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</si>
  <si>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</si>
  <si>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</si>
  <si>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</si>
  <si>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</si>
  <si>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</si>
  <si>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</si>
  <si>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</si>
  <si>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</si>
  <si>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</si>
  <si>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</si>
  <si>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</si>
  <si>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</si>
  <si>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</si>
  <si>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</si>
  <si>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</si>
  <si>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</si>
  <si>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</si>
  <si>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</si>
  <si>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</si>
  <si>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</si>
  <si>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</si>
  <si>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</si>
  <si>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</si>
  <si>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</si>
  <si>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</si>
  <si>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</si>
  <si>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</si>
  <si>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</si>
  <si>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</si>
  <si>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</si>
  <si>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</si>
  <si>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</si>
  <si>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</si>
  <si>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</si>
  <si>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</si>
  <si>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</si>
  <si>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</si>
  <si>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</si>
  <si>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</si>
  <si>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</si>
  <si>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</si>
  <si>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</si>
  <si>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</si>
  <si>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</si>
  <si>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</si>
  <si>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</si>
  <si>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</si>
  <si>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</si>
  <si>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</si>
  <si>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</si>
  <si>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</si>
  <si>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</si>
  <si>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</si>
  <si>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</si>
  <si>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</si>
  <si>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</si>
  <si>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</si>
  <si>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</si>
  <si>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</si>
  <si>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</si>
  <si>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</si>
  <si>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</si>
  <si>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</si>
  <si>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</si>
  <si>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</si>
  <si>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</si>
  <si>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</si>
  <si>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</si>
  <si>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</si>
  <si>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</si>
  <si>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</si>
  <si>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</si>
  <si>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</si>
  <si>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</si>
  <si>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</si>
  <si>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</si>
  <si>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</si>
  <si>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</si>
  <si>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</si>
  <si>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</si>
  <si>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</si>
  <si>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</si>
  <si>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</si>
  <si>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</si>
  <si>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</si>
  <si>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</si>
  <si>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</si>
  <si>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</si>
  <si>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</si>
  <si>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</si>
  <si>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</si>
  <si>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</si>
  <si>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</si>
  <si>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</si>
  <si>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</si>
  <si>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</si>
  <si>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</si>
  <si>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</si>
  <si>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</si>
  <si>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</si>
  <si>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</si>
  <si>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</si>
  <si>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</si>
  <si>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</si>
  <si>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</si>
  <si>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</si>
  <si>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</si>
  <si>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</si>
  <si>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</si>
  <si>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</si>
  <si>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</si>
  <si>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</si>
  <si>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</si>
  <si>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</si>
  <si>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</si>
  <si>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</si>
  <si>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</si>
  <si>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</si>
  <si>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</si>
  <si>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</si>
  <si>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</si>
  <si>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</si>
  <si>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</si>
  <si>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</si>
  <si>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</si>
  <si>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</si>
  <si>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</si>
  <si>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</si>
  <si>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</si>
  <si>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</si>
  <si>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</si>
  <si>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</si>
  <si>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</si>
  <si>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</si>
  <si>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</si>
  <si>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</si>
  <si>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</si>
  <si>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</si>
  <si>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</si>
  <si>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</si>
  <si>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</si>
  <si>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</si>
  <si>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</si>
  <si>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</si>
  <si>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</si>
  <si>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</si>
  <si>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</si>
  <si>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</si>
  <si>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</si>
  <si>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</si>
  <si>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</si>
  <si>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</si>
  <si>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</si>
  <si>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</si>
  <si>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</si>
  <si>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</si>
  <si>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</si>
  <si>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</si>
  <si>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</si>
  <si>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</si>
  <si>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</si>
  <si>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</si>
  <si>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</si>
  <si>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</si>
  <si>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</si>
  <si>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</si>
  <si>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</si>
  <si>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</si>
  <si>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</si>
  <si>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</si>
  <si>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</si>
  <si>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</si>
  <si>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</si>
  <si>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</si>
  <si>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</si>
  <si>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</si>
  <si>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</si>
  <si>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</si>
  <si>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</si>
  <si>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</si>
  <si>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</si>
  <si>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</si>
  <si>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</si>
  <si>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</si>
  <si>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</si>
  <si>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</si>
  <si>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</si>
  <si>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</si>
  <si>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</si>
  <si>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</si>
  <si>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</si>
  <si>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</si>
  <si>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</si>
  <si>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</si>
  <si>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</si>
  <si>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</si>
  <si>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</si>
  <si>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</si>
  <si>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</si>
  <si>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</si>
  <si>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</si>
  <si>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</si>
  <si>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</si>
  <si>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</si>
  <si>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</si>
  <si>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</si>
  <si>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</si>
  <si>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</si>
  <si>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</si>
  <si>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</si>
  <si>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</si>
  <si>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</si>
  <si>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</si>
  <si>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</si>
  <si>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</si>
  <si>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</si>
  <si>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</si>
  <si>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</si>
  <si>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</si>
  <si>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</si>
  <si>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</si>
  <si>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</si>
  <si>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</si>
  <si>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</si>
  <si>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</si>
  <si>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</si>
  <si>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</si>
  <si>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</si>
  <si>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</si>
  <si>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</si>
  <si>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</si>
  <si>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</si>
  <si>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</si>
  <si>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</si>
  <si>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</si>
  <si>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</si>
  <si>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</si>
  <si>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</si>
  <si>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</si>
  <si>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</si>
  <si>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</si>
  <si>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</si>
  <si>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</si>
  <si>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</si>
  <si>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</si>
  <si>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</si>
  <si>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</si>
  <si>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</si>
  <si>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</si>
  <si>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</si>
  <si>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</si>
  <si>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</si>
  <si>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</si>
  <si>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</si>
  <si>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</si>
  <si>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</si>
  <si>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</si>
  <si>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</si>
  <si>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</si>
  <si>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</si>
  <si>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</si>
  <si>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</si>
  <si>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</si>
  <si>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</si>
  <si>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</si>
  <si>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</si>
  <si>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</si>
  <si>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</si>
  <si>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</si>
  <si>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</si>
  <si>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</si>
  <si>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</si>
  <si>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</si>
  <si>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</si>
  <si>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</si>
  <si>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</si>
  <si>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</si>
  <si>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</si>
  <si>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</si>
  <si>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</si>
  <si>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</si>
  <si>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</si>
  <si>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</si>
  <si>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</si>
  <si>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</si>
  <si>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</si>
  <si>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</si>
  <si>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</si>
  <si>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</si>
  <si>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</si>
  <si>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</si>
  <si>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</si>
  <si>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</si>
  <si>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</si>
  <si>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</si>
  <si>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</si>
  <si>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</si>
  <si>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</si>
  <si>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</si>
  <si>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</si>
  <si>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</si>
  <si>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</si>
  <si>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</si>
  <si>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</si>
  <si>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</si>
  <si>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</si>
  <si>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</si>
  <si>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</si>
  <si>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</si>
  <si>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</si>
  <si>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</si>
  <si>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</si>
  <si>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</si>
  <si>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</si>
  <si>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</si>
  <si>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</si>
  <si>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</si>
  <si>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</si>
  <si>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</si>
  <si>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</si>
  <si>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</si>
  <si>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</si>
  <si>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</si>
  <si>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</si>
  <si>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</si>
  <si>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</si>
  <si>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</si>
  <si>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</si>
  <si>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</si>
  <si>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</si>
  <si>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</si>
  <si>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</si>
  <si>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</si>
  <si>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</si>
  <si>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</si>
  <si>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</si>
  <si>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</si>
  <si>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</si>
  <si>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</si>
  <si>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</si>
  <si>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</si>
  <si>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</si>
  <si>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</si>
  <si>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</si>
  <si>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</si>
  <si>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</si>
  <si>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</si>
  <si>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</si>
  <si>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</si>
  <si>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</si>
  <si>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</si>
  <si>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</si>
  <si>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</si>
  <si>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</si>
  <si>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</si>
  <si>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</si>
  <si>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</si>
  <si>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</si>
  <si>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</si>
  <si>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</si>
  <si>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</si>
  <si>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</si>
  <si>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</si>
  <si>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</si>
  <si>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</si>
  <si>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</si>
  <si>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</si>
  <si>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</si>
  <si>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</si>
  <si>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</si>
  <si>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</si>
  <si>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</si>
  <si>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</si>
  <si>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</si>
  <si>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</si>
  <si>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</si>
  <si>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</si>
  <si>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</si>
  <si>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</si>
  <si>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</si>
  <si>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</si>
  <si>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</si>
  <si>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</si>
  <si>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</si>
  <si>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</si>
  <si>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</si>
  <si>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</si>
  <si>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</si>
  <si>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</si>
  <si>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</si>
  <si>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</si>
  <si>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</si>
  <si>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</si>
  <si>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</si>
  <si>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</si>
  <si>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</si>
  <si>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</si>
  <si>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</si>
  <si>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</si>
  <si>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</si>
  <si>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</si>
  <si>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</si>
  <si>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</si>
  <si>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</si>
  <si>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</si>
  <si>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</si>
  <si>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</si>
  <si>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</si>
  <si>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</si>
  <si>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</si>
  <si>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</si>
  <si>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</si>
  <si>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</si>
  <si>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</si>
  <si>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</si>
  <si>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</si>
  <si>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</si>
  <si>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</si>
  <si>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</si>
  <si>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</si>
  <si>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</si>
  <si>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</si>
  <si>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</si>
  <si>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</si>
  <si>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</si>
  <si>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</si>
  <si>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</si>
  <si>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</si>
  <si>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</si>
  <si>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</si>
  <si>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</si>
  <si>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</si>
  <si>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</si>
  <si>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</si>
  <si>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</si>
  <si>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</si>
  <si>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</si>
  <si>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</si>
  <si>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</si>
  <si>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</si>
  <si>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</si>
  <si>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</si>
  <si>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</si>
  <si>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</si>
  <si>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</si>
  <si>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</si>
  <si>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</si>
  <si>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</si>
  <si>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</si>
  <si>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</si>
  <si>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</si>
  <si>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</si>
  <si>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</si>
  <si>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</si>
  <si>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</si>
  <si>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</si>
  <si>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</si>
  <si>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</si>
  <si>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</si>
  <si>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</si>
  <si>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</si>
  <si>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</si>
  <si>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</si>
  <si>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</si>
  <si>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</si>
  <si>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</si>
  <si>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</si>
  <si>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</si>
  <si>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</si>
  <si>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</si>
  <si>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</si>
  <si>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</si>
  <si>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</si>
  <si>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</si>
  <si>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</si>
  <si>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</si>
  <si>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</si>
  <si>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</si>
  <si>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</si>
  <si>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</si>
  <si>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</si>
  <si>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</si>
  <si>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</si>
  <si>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</si>
  <si>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</si>
  <si>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</si>
  <si>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</si>
  <si>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</si>
  <si>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</si>
  <si>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</si>
  <si>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</si>
  <si>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</si>
  <si>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</si>
  <si>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</si>
  <si>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</si>
  <si>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</si>
  <si>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</si>
  <si>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</si>
  <si>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</si>
  <si>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</si>
  <si>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</si>
  <si>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</si>
  <si>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</si>
  <si>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</si>
  <si>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</si>
  <si>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</si>
  <si>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</si>
  <si>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</si>
  <si>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</si>
  <si>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</si>
  <si>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</si>
  <si>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</si>
  <si>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</si>
  <si>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</si>
  <si>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</si>
  <si>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</si>
  <si>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</si>
  <si>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</si>
  <si>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</si>
  <si>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</si>
  <si>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</si>
  <si>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</si>
  <si>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</si>
  <si>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</si>
  <si>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</si>
  <si>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</si>
  <si>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</si>
  <si>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</si>
  <si>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</si>
  <si>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</si>
  <si>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</si>
  <si>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</si>
  <si>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</si>
  <si>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</si>
  <si>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</si>
  <si>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</si>
  <si>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</si>
  <si>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</si>
  <si>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</si>
  <si>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</si>
  <si>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</si>
  <si>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</si>
  <si>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</si>
  <si>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</si>
  <si>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</si>
  <si>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</si>
  <si>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</si>
  <si>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</si>
  <si>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</si>
  <si>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</si>
  <si>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</si>
  <si>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</si>
  <si>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</si>
  <si>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</si>
  <si>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</si>
  <si>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</si>
  <si>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</si>
  <si>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</si>
  <si>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</si>
  <si>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</si>
  <si>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</si>
  <si>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</si>
  <si>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</si>
  <si>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</si>
  <si>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</si>
  <si>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</si>
  <si>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</si>
  <si>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</si>
  <si>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</si>
  <si>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</si>
  <si>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</si>
  <si>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</si>
  <si>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</si>
  <si>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</si>
  <si>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</si>
  <si>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</si>
  <si>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</si>
  <si>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</si>
  <si>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</si>
  <si>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</si>
  <si>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</si>
  <si>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</si>
  <si>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</si>
  <si>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</si>
  <si>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</si>
  <si>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</si>
  <si>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</si>
  <si>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</si>
  <si>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</si>
  <si>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</si>
  <si>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</si>
  <si>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</si>
  <si>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</si>
  <si>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</si>
  <si>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</si>
  <si>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</si>
  <si>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</si>
  <si>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</si>
  <si>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</si>
  <si>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</si>
  <si>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</si>
  <si>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</si>
  <si>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</si>
  <si>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</si>
  <si>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</si>
  <si>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</si>
  <si>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</si>
  <si>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</si>
  <si>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</si>
  <si>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</si>
  <si>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</si>
  <si>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</si>
  <si>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</si>
  <si>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</si>
  <si>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</si>
  <si>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</si>
  <si>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</si>
  <si>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</si>
  <si>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</si>
  <si>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</si>
  <si>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</si>
  <si>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</si>
  <si>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</si>
  <si>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</si>
  <si>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</si>
  <si>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</si>
  <si>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</si>
  <si>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</si>
  <si>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</si>
  <si>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</si>
  <si>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</si>
  <si>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</si>
  <si>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</si>
  <si>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</si>
  <si>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</si>
  <si>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</si>
  <si>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</si>
  <si>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</si>
  <si>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</si>
  <si>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</si>
  <si>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</si>
  <si>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</si>
  <si>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</si>
  <si>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</si>
  <si>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</si>
  <si>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</si>
  <si>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</si>
  <si>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</si>
  <si>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</si>
  <si>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</si>
  <si>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</si>
  <si>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</si>
  <si>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</si>
  <si>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</si>
  <si>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</si>
  <si>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</si>
  <si>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</si>
  <si>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</si>
  <si>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</si>
  <si>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</si>
  <si>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</si>
  <si>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</si>
  <si>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</si>
  <si>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</si>
  <si>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</si>
  <si>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</si>
  <si>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</si>
  <si>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</si>
  <si>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</si>
  <si>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</si>
  <si>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</si>
  <si>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</si>
  <si>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</si>
  <si>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</si>
  <si>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</si>
  <si>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</si>
  <si>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</si>
  <si>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</si>
  <si>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</si>
  <si>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</si>
  <si>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</si>
  <si>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</si>
  <si>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</si>
  <si>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</si>
  <si>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</si>
  <si>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</si>
  <si>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</si>
  <si>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</si>
  <si>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</si>
  <si>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</si>
  <si>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</si>
  <si>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</si>
  <si>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</si>
  <si>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</si>
  <si>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</si>
  <si>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</si>
  <si>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</si>
  <si>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</si>
  <si>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</si>
  <si>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</si>
  <si>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</si>
  <si>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</si>
  <si>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</si>
  <si>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</si>
  <si>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</si>
  <si>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</si>
  <si>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</si>
  <si>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</si>
  <si>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</si>
  <si>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</si>
  <si>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</si>
  <si>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</si>
  <si>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</si>
  <si>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</si>
  <si>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</si>
  <si>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</si>
  <si>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</si>
  <si>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</si>
  <si>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</si>
  <si>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</si>
  <si>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</si>
  <si>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</si>
  <si>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</si>
  <si>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</si>
  <si>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</si>
  <si>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</si>
  <si>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</si>
  <si>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</si>
  <si>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</si>
  <si>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</si>
  <si>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</si>
  <si>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</si>
  <si>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</si>
  <si>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</si>
  <si>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</si>
  <si>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</si>
  <si>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</si>
  <si>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</si>
  <si>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</si>
  <si>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</si>
  <si>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</si>
  <si>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</si>
  <si>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</si>
  <si>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</si>
  <si>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</si>
  <si>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</si>
  <si>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</si>
  <si>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</si>
  <si>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</si>
  <si>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</si>
  <si>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</si>
  <si>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</si>
  <si>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</si>
  <si>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</si>
  <si>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</si>
  <si>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</si>
  <si>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</si>
  <si>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</si>
  <si>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</si>
  <si>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</si>
  <si>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</si>
  <si>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</si>
  <si>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</si>
  <si>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</si>
  <si>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</si>
  <si>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</si>
  <si>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</si>
  <si>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</si>
  <si>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</si>
  <si>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</si>
  <si>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</si>
  <si>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</si>
  <si>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</si>
  <si>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</si>
  <si>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</si>
  <si>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</si>
  <si>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</si>
  <si>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</si>
  <si>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</si>
  <si>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</si>
  <si>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</si>
  <si>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</si>
  <si>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</si>
  <si>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</si>
  <si>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</si>
  <si>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</si>
  <si>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</si>
  <si>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</si>
  <si>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</si>
  <si>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</si>
  <si>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</si>
  <si>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</si>
  <si>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</si>
  <si>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</si>
  <si>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</si>
  <si>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</si>
  <si>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</si>
  <si>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</si>
  <si>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</si>
  <si>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</si>
  <si>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</si>
  <si>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</si>
  <si>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</si>
  <si>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</si>
  <si>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</si>
  <si>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</si>
  <si>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</si>
  <si>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</si>
  <si>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</si>
  <si>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</si>
  <si>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</si>
  <si>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</si>
  <si>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</si>
  <si>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</si>
  <si>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</si>
  <si>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</si>
  <si>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</si>
  <si>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</si>
  <si>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</si>
  <si>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</si>
  <si>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</si>
  <si>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</si>
  <si>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</si>
  <si>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</si>
  <si>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</si>
  <si>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</si>
  <si>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</si>
  <si>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</si>
  <si>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</si>
  <si>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</si>
  <si>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</si>
  <si>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</si>
  <si>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</si>
  <si>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</si>
  <si>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</si>
  <si>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</si>
  <si>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</si>
  <si>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</si>
  <si>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</si>
  <si>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</si>
  <si>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</si>
  <si>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</si>
  <si>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</si>
  <si>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</si>
  <si>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</si>
  <si>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</si>
  <si>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</si>
  <si>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</si>
  <si>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</si>
  <si>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</si>
  <si>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</si>
  <si>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</si>
  <si>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</si>
  <si>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</si>
  <si>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</si>
  <si>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</si>
  <si>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</si>
  <si>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</si>
  <si>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</si>
  <si>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</si>
  <si>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</si>
  <si>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</si>
  <si>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</si>
  <si>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</si>
  <si>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</si>
  <si>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</si>
  <si>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</si>
  <si>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</si>
  <si>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</si>
  <si>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</si>
  <si>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</si>
  <si>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</si>
  <si>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</si>
  <si>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</si>
  <si>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</si>
  <si>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</si>
  <si>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</si>
  <si>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</si>
  <si>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</si>
  <si>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</si>
  <si>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</si>
  <si>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</si>
  <si>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</si>
  <si>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</si>
  <si>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</si>
  <si>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</si>
  <si>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</si>
  <si>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</si>
  <si>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</si>
  <si>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</si>
  <si>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</si>
  <si>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</si>
  <si>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</si>
  <si>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</si>
  <si>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</si>
  <si>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</si>
  <si>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</si>
  <si>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</si>
  <si>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</si>
  <si>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</si>
  <si>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</si>
  <si>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</si>
  <si>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</si>
  <si>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</si>
  <si>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</si>
  <si>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</si>
  <si>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</si>
  <si>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</si>
  <si>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</si>
  <si>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</si>
  <si>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</si>
  <si>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</si>
  <si>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</si>
  <si>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</si>
  <si>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</si>
  <si>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</si>
  <si>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</si>
  <si>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</si>
  <si>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</si>
  <si>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</si>
  <si>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</si>
  <si>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</si>
  <si>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</si>
  <si>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</si>
  <si>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</si>
  <si>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</si>
  <si>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</si>
  <si>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</si>
  <si>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</si>
  <si>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</si>
  <si>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</si>
  <si>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</si>
  <si>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</si>
  <si>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</si>
  <si>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</si>
  <si>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</si>
  <si>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</si>
  <si>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</si>
  <si>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</si>
  <si>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</si>
  <si>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</si>
  <si>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</si>
  <si>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</si>
  <si>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</si>
  <si>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</si>
  <si>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</si>
  <si>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</si>
  <si>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</si>
  <si>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</si>
  <si>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</si>
  <si>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</si>
  <si>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</si>
  <si>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</si>
  <si>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</si>
  <si>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</si>
  <si>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</si>
  <si>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</si>
  <si>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</si>
  <si>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</si>
  <si>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</si>
  <si>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</si>
  <si>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</si>
  <si>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</si>
  <si>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</si>
  <si>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</si>
  <si>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</si>
  <si>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</si>
  <si>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</si>
  <si>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</si>
  <si>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</si>
  <si>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</si>
  <si>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</si>
  <si>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</si>
  <si>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</si>
  <si>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</si>
  <si>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</si>
  <si>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</si>
  <si>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</si>
  <si>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</si>
  <si>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</si>
  <si>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</si>
  <si>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</si>
  <si>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</si>
  <si>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</si>
  <si>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</si>
  <si>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</si>
  <si>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</si>
  <si>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</si>
  <si>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</si>
  <si>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</si>
  <si>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</si>
  <si>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</si>
  <si>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</si>
  <si>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</si>
  <si>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</si>
  <si>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</si>
  <si>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</si>
  <si>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</si>
  <si>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</si>
  <si>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</si>
  <si>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</si>
  <si>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</si>
  <si>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</si>
  <si>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</si>
  <si>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</si>
  <si>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</si>
  <si>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</si>
  <si>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</si>
  <si>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</si>
  <si>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</si>
  <si>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</si>
  <si>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</si>
  <si>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</si>
  <si>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</si>
  <si>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</si>
  <si>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</si>
  <si>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</si>
  <si>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</si>
  <si>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</si>
  <si>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</si>
  <si>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</si>
  <si>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</si>
  <si>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</si>
  <si>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</si>
  <si>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</si>
  <si>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</si>
  <si>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</si>
  <si>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</si>
  <si>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</si>
  <si>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</si>
  <si>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</si>
  <si>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</si>
  <si>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</si>
  <si>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</si>
  <si>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</si>
  <si>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</si>
  <si>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</si>
  <si>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</si>
  <si>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</si>
  <si>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</si>
  <si>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</si>
  <si>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</si>
  <si>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</si>
  <si>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</si>
  <si>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</si>
  <si>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</si>
  <si>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</si>
  <si>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</si>
  <si>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</si>
  <si>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</si>
  <si>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</si>
  <si>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</si>
  <si>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</si>
  <si>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</si>
  <si>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</si>
  <si>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</si>
  <si>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</si>
  <si>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</si>
  <si>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</si>
  <si>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</si>
  <si>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</si>
  <si>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</si>
  <si>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</si>
  <si>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</si>
  <si>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</si>
  <si>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</si>
  <si>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</si>
  <si>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</si>
  <si>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</si>
  <si>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</si>
  <si>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</si>
  <si>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</si>
  <si>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</si>
  <si>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</si>
  <si>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</si>
  <si>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</si>
  <si>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</si>
  <si>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</si>
  <si>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</si>
  <si>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</si>
  <si>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</si>
  <si>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</si>
  <si>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</si>
  <si>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</si>
  <si>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</si>
  <si>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</si>
  <si>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</si>
  <si>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</si>
  <si>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</si>
  <si>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</si>
  <si>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</si>
  <si>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</si>
  <si>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</si>
  <si>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</si>
  <si>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</si>
  <si>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</si>
  <si>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</si>
  <si>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</si>
  <si>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</si>
  <si>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</si>
  <si>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</si>
  <si>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</si>
  <si>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</si>
  <si>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</si>
  <si>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</si>
  <si>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</si>
  <si>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</si>
  <si>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</si>
  <si>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</si>
  <si>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</si>
  <si>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</si>
  <si>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</si>
  <si>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</si>
  <si>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</si>
  <si>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</si>
  <si>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</si>
  <si>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</si>
  <si>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</si>
  <si>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</si>
  <si>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</si>
  <si>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</si>
  <si>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</si>
  <si>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</si>
  <si>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</si>
  <si>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</si>
  <si>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</si>
  <si>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</si>
  <si>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</si>
  <si>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</si>
  <si>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</si>
  <si>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</si>
  <si>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</si>
  <si>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</si>
  <si>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</si>
  <si>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</si>
  <si>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</si>
  <si>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</si>
  <si>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</si>
  <si>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</si>
  <si>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</si>
  <si>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</si>
  <si>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</si>
  <si>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</si>
  <si>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</si>
  <si>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</si>
  <si>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</si>
  <si>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</si>
  <si>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</si>
  <si>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</si>
  <si>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</si>
  <si>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</si>
  <si>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</si>
  <si>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</si>
  <si>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</si>
  <si>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</si>
  <si>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</si>
  <si>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</si>
  <si>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</si>
  <si>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</si>
  <si>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</si>
  <si>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</si>
  <si>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</si>
  <si>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</si>
  <si>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</si>
  <si>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</si>
  <si>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</si>
  <si>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</si>
  <si>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</si>
  <si>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</si>
  <si>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</si>
  <si>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</si>
  <si>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</si>
  <si>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</si>
  <si>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</si>
  <si>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</si>
  <si>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</si>
  <si>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</si>
  <si>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</si>
  <si>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</si>
  <si>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</si>
  <si>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</si>
  <si>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</si>
  <si>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</si>
  <si>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</si>
  <si>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</si>
  <si>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</si>
  <si>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</si>
  <si>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</si>
  <si>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</si>
  <si>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</si>
  <si>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</si>
  <si>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</si>
  <si>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</si>
  <si>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</si>
  <si>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</si>
  <si>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</si>
  <si>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</si>
  <si>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</si>
  <si>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</si>
  <si>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</si>
  <si>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</si>
  <si>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</si>
  <si>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</si>
  <si>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</si>
  <si>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</si>
  <si>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</si>
  <si>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</si>
  <si>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</si>
  <si>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</si>
  <si>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</si>
  <si>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</si>
  <si>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</si>
  <si>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</si>
  <si>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</si>
  <si>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</si>
  <si>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</si>
  <si>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</si>
  <si>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</si>
  <si>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</si>
  <si>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</si>
  <si>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</si>
  <si>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</si>
  <si>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</si>
  <si>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</si>
  <si>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</si>
  <si>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</si>
  <si>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</si>
  <si>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</si>
  <si>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</si>
  <si>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</si>
  <si>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</si>
  <si>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</si>
  <si>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</si>
  <si>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</si>
  <si>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</si>
  <si>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</si>
  <si>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</si>
  <si>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</si>
  <si>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</si>
  <si>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</si>
  <si>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</si>
  <si>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</si>
  <si>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</si>
  <si>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</si>
  <si>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</si>
  <si>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</si>
  <si>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</si>
  <si>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</si>
  <si>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</si>
  <si>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</si>
  <si>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</si>
  <si>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</si>
  <si>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</si>
  <si>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</si>
  <si>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</si>
  <si>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</si>
  <si>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</si>
  <si>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</si>
  <si>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</si>
  <si>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</si>
  <si>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</si>
  <si>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</si>
  <si>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</si>
  <si>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</si>
  <si>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</si>
  <si>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</si>
  <si>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</si>
  <si>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</si>
  <si>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</si>
  <si>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</si>
  <si>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</si>
  <si>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</si>
  <si>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</si>
  <si>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</si>
  <si>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</si>
  <si>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</si>
  <si>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</si>
  <si>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</si>
  <si>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</si>
  <si>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</si>
  <si>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</si>
  <si>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</si>
  <si>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</si>
  <si>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</si>
  <si>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</si>
  <si>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</si>
  <si>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</si>
  <si>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</si>
  <si>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</si>
  <si>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</si>
  <si>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</si>
  <si>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</si>
  <si>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</si>
  <si>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</si>
  <si>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</si>
  <si>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</si>
  <si>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</si>
  <si>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</si>
  <si>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</si>
  <si>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</si>
  <si>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</si>
  <si>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</si>
  <si>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</si>
  <si>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</si>
  <si>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</si>
  <si>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</si>
  <si>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</si>
  <si>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</si>
  <si>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</si>
  <si>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</si>
  <si>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</si>
  <si>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</si>
  <si>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</si>
  <si>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</si>
  <si>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</si>
  <si>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</si>
  <si>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</si>
  <si>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</si>
  <si>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</si>
  <si>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</si>
  <si>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</si>
  <si>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</si>
  <si>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</si>
  <si>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</si>
  <si>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</si>
  <si>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</si>
  <si>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</si>
  <si>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</si>
  <si>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</si>
  <si>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</si>
  <si>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</si>
  <si>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</si>
  <si>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</si>
  <si>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</si>
  <si>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</si>
  <si>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</si>
  <si>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</si>
  <si>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</si>
  <si>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</si>
  <si>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</si>
  <si>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</si>
  <si>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</si>
  <si>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</si>
  <si>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</si>
  <si>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</si>
  <si>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</si>
  <si>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</si>
  <si>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</si>
  <si>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</si>
  <si>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</si>
  <si>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</si>
  <si>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</si>
  <si>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</si>
  <si>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</si>
  <si>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</si>
  <si>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</si>
  <si>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</si>
  <si>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</si>
  <si>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</si>
  <si>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</si>
  <si>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</si>
  <si>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</si>
  <si>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</si>
  <si>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</si>
  <si>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</si>
  <si>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</si>
  <si>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</si>
  <si>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</si>
  <si>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</si>
  <si>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</si>
  <si>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</si>
  <si>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</si>
  <si>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</si>
  <si>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</si>
  <si>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</si>
  <si>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</si>
  <si>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</si>
  <si>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</si>
  <si>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</si>
  <si>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</si>
  <si>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</si>
  <si>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</si>
  <si>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</si>
  <si>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</si>
  <si>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</si>
  <si>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</si>
  <si>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</si>
  <si>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</si>
  <si>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</si>
  <si>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</si>
  <si>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</si>
  <si>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</si>
  <si>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</si>
  <si>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</si>
  <si>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</si>
  <si>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</si>
  <si>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</si>
  <si>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</si>
  <si>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</si>
  <si>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</si>
  <si>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</si>
  <si>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</si>
  <si>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</si>
  <si>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</si>
  <si>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</si>
  <si>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</si>
  <si>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</si>
  <si>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</si>
  <si>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</si>
  <si>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</si>
  <si>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</si>
  <si>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</si>
  <si>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</si>
  <si>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</si>
  <si>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</si>
  <si>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</si>
  <si>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</si>
  <si>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</si>
  <si>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</si>
  <si>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</si>
  <si>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</si>
  <si>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</si>
  <si>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</si>
  <si>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</si>
  <si>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</si>
  <si>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</si>
  <si>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</si>
  <si>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</si>
  <si>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</si>
  <si>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</si>
  <si>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</si>
  <si>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</si>
  <si>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</si>
  <si>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</si>
  <si>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</si>
  <si>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</si>
  <si>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</si>
  <si>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</si>
  <si>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</si>
  <si>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</si>
  <si>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</si>
  <si>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</si>
  <si>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</si>
  <si>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</si>
  <si>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</si>
  <si>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</si>
  <si>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</si>
  <si>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</si>
  <si>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</si>
  <si>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</si>
  <si>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</si>
  <si>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</si>
  <si>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</si>
  <si>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</si>
  <si>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</si>
  <si>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</si>
  <si>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</si>
  <si>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</si>
  <si>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</si>
  <si>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</si>
  <si>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</si>
  <si>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</si>
  <si>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</si>
  <si>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</si>
  <si>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</si>
  <si>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</si>
  <si>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</si>
  <si>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</si>
  <si>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</si>
  <si>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</si>
  <si>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</si>
  <si>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</si>
  <si>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</si>
  <si>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</si>
  <si>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</si>
  <si>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</si>
  <si>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</si>
  <si>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</si>
  <si>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</si>
  <si>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</si>
  <si>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</si>
  <si>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</si>
  <si>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</si>
  <si>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</si>
  <si>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</si>
  <si>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</si>
  <si>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</si>
  <si>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</si>
  <si>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</si>
  <si>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</si>
  <si>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</si>
  <si>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</si>
  <si>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</si>
  <si>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</si>
  <si>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</si>
  <si>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</si>
  <si>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</si>
  <si>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</si>
  <si>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</si>
  <si>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</si>
  <si>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</si>
  <si>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</si>
  <si>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</si>
  <si>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</si>
  <si>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</si>
  <si>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</si>
  <si>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</si>
  <si>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</si>
  <si>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</si>
  <si>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</si>
  <si>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</si>
  <si>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</si>
  <si>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</si>
  <si>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</si>
  <si>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</si>
  <si>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</si>
  <si>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</si>
  <si>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</si>
  <si>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</si>
  <si>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</si>
  <si>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</si>
  <si>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</si>
  <si>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</si>
  <si>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</si>
  <si>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</si>
  <si>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</si>
  <si>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</si>
  <si>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</si>
  <si>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</si>
  <si>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</si>
  <si>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</si>
  <si>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</si>
  <si>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</si>
  <si>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</si>
  <si>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</si>
  <si>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</si>
  <si>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</si>
  <si>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</si>
  <si>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</si>
  <si>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</si>
  <si>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</si>
  <si>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</si>
  <si>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</si>
  <si>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</si>
  <si>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</si>
  <si>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</si>
  <si>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</si>
  <si>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</si>
  <si>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</si>
  <si>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</si>
  <si>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</si>
  <si>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</si>
  <si>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</si>
  <si>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</si>
  <si>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</si>
  <si>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</si>
  <si>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</si>
  <si>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</si>
  <si>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</si>
  <si>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</si>
  <si>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</si>
  <si>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</si>
  <si>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</si>
  <si>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</si>
  <si>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</si>
  <si>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</si>
  <si>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</si>
  <si>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</si>
  <si>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</si>
  <si>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</si>
  <si>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</si>
  <si>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</si>
  <si>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</si>
  <si>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</si>
  <si>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</si>
  <si>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</si>
  <si>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</si>
  <si>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</si>
  <si>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</si>
  <si>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</si>
  <si>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</si>
  <si>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</si>
  <si>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</si>
  <si>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</si>
  <si>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</si>
  <si>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</si>
  <si>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</si>
  <si>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</si>
  <si>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</si>
  <si>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</si>
  <si>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</si>
  <si>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</si>
  <si>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</si>
  <si>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</si>
  <si>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</si>
  <si>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</si>
  <si>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</si>
  <si>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</si>
  <si>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</si>
  <si>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</si>
  <si>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</si>
  <si>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</si>
  <si>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</si>
  <si>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</si>
  <si>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</si>
  <si>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</si>
  <si>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</si>
  <si>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</si>
  <si>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</si>
  <si>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</si>
  <si>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</si>
  <si>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</si>
  <si>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</si>
  <si>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</si>
  <si>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</si>
  <si>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</si>
  <si>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</si>
  <si>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</si>
  <si>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</si>
  <si>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</si>
  <si>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</si>
  <si>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</si>
  <si>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</si>
  <si>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</si>
  <si>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</si>
  <si>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</si>
  <si>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</si>
  <si>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</si>
  <si>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</si>
  <si>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</si>
  <si>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</si>
  <si>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</si>
  <si>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</si>
  <si>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</si>
  <si>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</si>
  <si>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</si>
  <si>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</si>
  <si>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</si>
  <si>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</si>
  <si>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</si>
  <si>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</si>
  <si>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</si>
  <si>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</si>
  <si>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</si>
  <si>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</si>
  <si>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</si>
  <si>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</si>
  <si>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</si>
  <si>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</si>
  <si>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</si>
  <si>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</si>
  <si>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</si>
  <si>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</si>
  <si>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</si>
  <si>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</si>
  <si>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</si>
  <si>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</si>
  <si>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</si>
  <si>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</si>
  <si>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</si>
  <si>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</si>
  <si>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</si>
  <si>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</si>
  <si>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</si>
  <si>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</si>
  <si>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</si>
  <si>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</si>
  <si>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</si>
  <si>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</si>
  <si>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</si>
  <si>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</si>
  <si>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</si>
  <si>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</si>
  <si>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</si>
  <si>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</si>
  <si>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</si>
  <si>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</si>
  <si>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</si>
  <si>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</si>
  <si>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</si>
  <si>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</si>
  <si>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</si>
  <si>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</si>
  <si>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</si>
  <si>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</si>
  <si>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</si>
  <si>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</si>
  <si>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</si>
  <si>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</si>
  <si>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</si>
  <si>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</si>
  <si>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</si>
  <si>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</si>
  <si>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</si>
  <si>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</si>
  <si>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</si>
  <si>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</si>
  <si>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</si>
  <si>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</si>
  <si>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</si>
  <si>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</si>
  <si>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</si>
  <si>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</si>
  <si>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</si>
  <si>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</si>
  <si>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</si>
  <si>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</si>
  <si>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</si>
  <si>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</si>
  <si>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</si>
  <si>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</si>
  <si>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</si>
  <si>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</si>
  <si>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</si>
  <si>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</si>
  <si>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</si>
  <si>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</si>
  <si>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</si>
  <si>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</si>
  <si>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</si>
  <si>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</si>
  <si>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</si>
  <si>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</si>
  <si>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</si>
  <si>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</si>
  <si>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</si>
  <si>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</si>
  <si>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</si>
  <si>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</si>
  <si>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</si>
  <si>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</si>
  <si>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</si>
  <si>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</si>
  <si>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</si>
  <si>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</si>
  <si>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</si>
  <si>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</si>
  <si>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</si>
  <si>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</si>
  <si>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</si>
  <si>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</si>
  <si>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</si>
  <si>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</si>
  <si>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</si>
  <si>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</si>
  <si>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</si>
  <si>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</si>
  <si>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</si>
  <si>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</si>
  <si>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</si>
  <si>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</si>
  <si>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</si>
  <si>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</si>
  <si>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</si>
  <si>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</si>
  <si>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</si>
  <si>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</si>
  <si>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</si>
  <si>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</si>
  <si>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</si>
  <si>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</si>
  <si>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</si>
  <si>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</si>
  <si>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</si>
  <si>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</si>
  <si>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</si>
  <si>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</si>
  <si>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</si>
  <si>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</si>
  <si>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</si>
  <si>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</si>
  <si>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</si>
  <si>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</si>
  <si>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</si>
  <si>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</si>
  <si>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</si>
  <si>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</si>
  <si>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</si>
  <si>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</si>
  <si>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</si>
  <si>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</si>
  <si>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</si>
  <si>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</si>
  <si>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</si>
  <si>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</si>
  <si>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</si>
  <si>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</si>
  <si>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</si>
  <si>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</si>
  <si>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</si>
  <si>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</si>
  <si>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</si>
  <si>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</si>
  <si>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</si>
  <si>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</si>
  <si>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</si>
  <si>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</si>
  <si>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</si>
  <si>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</si>
  <si>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</si>
  <si>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</si>
  <si>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</si>
  <si>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</si>
  <si>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</si>
  <si>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</si>
  <si>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</si>
  <si>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</si>
  <si>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</si>
  <si>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</si>
  <si>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</si>
  <si>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</si>
  <si>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</si>
  <si>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</si>
  <si>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</si>
  <si>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</si>
  <si>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</si>
  <si>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</si>
  <si>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</si>
  <si>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</si>
  <si>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</si>
  <si>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</si>
  <si>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</si>
  <si>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</si>
  <si>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</si>
  <si>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</si>
  <si>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</si>
  <si>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</si>
  <si>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</si>
  <si>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</si>
  <si>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</si>
  <si>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</si>
  <si>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</si>
  <si>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</si>
  <si>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</si>
  <si>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</si>
  <si>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</si>
  <si>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</si>
  <si>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</si>
  <si>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</si>
  <si>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</si>
  <si>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</si>
  <si>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</si>
  <si>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</si>
  <si>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</si>
  <si>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</si>
  <si>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</si>
  <si>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</si>
  <si>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</si>
  <si>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</si>
  <si>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</si>
  <si>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</si>
  <si>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</si>
  <si>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</si>
  <si>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</si>
  <si>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</si>
  <si>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</si>
  <si>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</si>
  <si>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</si>
  <si>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</si>
  <si>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</si>
  <si>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</si>
  <si>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</si>
  <si>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</si>
  <si>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</si>
  <si>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</si>
  <si>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</si>
  <si>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</si>
  <si>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</si>
  <si>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</si>
  <si>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</si>
  <si>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</si>
  <si>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</si>
  <si>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</si>
  <si>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</si>
  <si>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</si>
  <si>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</si>
  <si>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</si>
  <si>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</si>
  <si>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</si>
  <si>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</si>
  <si>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</si>
  <si>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</si>
  <si>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</si>
  <si>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</si>
  <si>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</si>
  <si>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</si>
  <si>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</si>
  <si>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</si>
  <si>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</si>
  <si>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</si>
  <si>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</si>
  <si>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</si>
  <si>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</si>
  <si>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</si>
  <si>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</si>
  <si>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</si>
  <si>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</si>
  <si>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</si>
  <si>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</si>
  <si>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</si>
  <si>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</si>
  <si>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</si>
  <si>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</si>
  <si>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</si>
  <si>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</si>
  <si>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</si>
  <si>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</si>
  <si>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</si>
  <si>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</si>
  <si>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</si>
  <si>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</si>
  <si>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</si>
  <si>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</si>
  <si>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</si>
  <si>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</si>
  <si>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</si>
  <si>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</si>
  <si>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</si>
  <si>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</si>
  <si>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</si>
  <si>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</si>
  <si>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</si>
  <si>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</si>
  <si>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</si>
  <si>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</si>
  <si>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</si>
  <si>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</si>
  <si>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</si>
  <si>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</si>
  <si>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</si>
  <si>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</si>
  <si>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</si>
  <si>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</si>
  <si>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</si>
  <si>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</si>
  <si>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</si>
  <si>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</si>
  <si>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</si>
  <si>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</si>
  <si>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</si>
  <si>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</si>
  <si>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</si>
  <si>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</si>
  <si>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</si>
  <si>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</si>
  <si>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</si>
  <si>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</si>
  <si>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</si>
  <si>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</si>
  <si>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</si>
  <si>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</si>
  <si>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</si>
  <si>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</si>
  <si>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</si>
  <si>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</si>
  <si>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</si>
  <si>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</si>
  <si>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</si>
  <si>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</si>
  <si>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</si>
  <si>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</si>
  <si>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</si>
  <si>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</si>
  <si>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</si>
  <si>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</si>
  <si>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</si>
  <si>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</si>
  <si>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</si>
  <si>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</si>
  <si>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</si>
  <si>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</si>
  <si>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</si>
  <si>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</si>
  <si>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</si>
  <si>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</si>
  <si>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</si>
  <si>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</si>
  <si>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</si>
  <si>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</si>
  <si>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</si>
  <si>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</si>
  <si>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</si>
  <si>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</si>
  <si>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</si>
  <si>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</si>
  <si>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</si>
  <si>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</si>
  <si>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</si>
  <si>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</si>
  <si>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</si>
  <si>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</si>
  <si>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</si>
  <si>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</si>
  <si>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</si>
  <si>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</si>
  <si>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</si>
  <si>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</si>
  <si>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</si>
  <si>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</si>
  <si>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</si>
  <si>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</si>
  <si>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</si>
  <si>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</si>
  <si>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</si>
  <si>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</si>
  <si>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</si>
  <si>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</si>
  <si>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</si>
  <si>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</si>
  <si>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</si>
  <si>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</si>
  <si>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</si>
  <si>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</si>
  <si>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</si>
  <si>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</si>
  <si>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</si>
  <si>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</si>
  <si>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</si>
  <si>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</si>
  <si>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</si>
  <si>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</si>
  <si>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</si>
  <si>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</si>
  <si>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</si>
  <si>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</si>
  <si>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</si>
  <si>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</si>
  <si>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</si>
  <si>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</si>
  <si>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</si>
  <si>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</si>
  <si>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</si>
  <si>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</si>
  <si>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</si>
  <si>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</si>
  <si>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</si>
  <si>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</si>
  <si>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</si>
  <si>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</si>
  <si>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</si>
  <si>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</si>
  <si>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</si>
  <si>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</si>
  <si>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</si>
  <si>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</si>
  <si>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</si>
  <si>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</si>
  <si>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</si>
  <si>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</si>
  <si>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</si>
  <si>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</si>
  <si>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</si>
  <si>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</si>
  <si>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</si>
  <si>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</si>
  <si>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</si>
  <si>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</si>
  <si>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</si>
  <si>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</si>
  <si>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</si>
  <si>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</si>
  <si>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</si>
  <si>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</si>
  <si>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</si>
  <si>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</si>
  <si>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</si>
  <si>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</si>
  <si>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</si>
  <si>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</si>
  <si>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</si>
  <si>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</si>
  <si>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</si>
  <si>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</si>
  <si>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</si>
  <si>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</si>
  <si>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</si>
  <si>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</si>
  <si>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</si>
  <si>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</si>
  <si>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</si>
  <si>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</si>
  <si>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</si>
  <si>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</si>
  <si>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</si>
  <si>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</si>
  <si>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</si>
  <si>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</si>
  <si>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</si>
  <si>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</si>
  <si>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</si>
  <si>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</si>
  <si>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</si>
  <si>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</si>
  <si>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</si>
  <si>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</si>
  <si>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</si>
  <si>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</si>
  <si>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</si>
  <si>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</si>
  <si>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</si>
  <si>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</si>
  <si>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</si>
  <si>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</si>
  <si>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</si>
  <si>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</si>
  <si>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</si>
  <si>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</si>
  <si>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</si>
  <si>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</si>
  <si>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</si>
  <si>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</si>
  <si>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</si>
  <si>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</si>
  <si>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</si>
  <si>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</si>
  <si>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</si>
  <si>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</si>
  <si>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</si>
  <si>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</si>
  <si>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</si>
  <si>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</si>
  <si>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</si>
  <si>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</si>
  <si>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</si>
  <si>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</si>
  <si>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</si>
  <si>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</si>
  <si>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</si>
  <si>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</si>
  <si>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</si>
  <si>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</si>
  <si>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</si>
  <si>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</si>
  <si>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</si>
  <si>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</si>
  <si>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</si>
  <si>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</si>
  <si>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</si>
  <si>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</si>
  <si>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</si>
  <si>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</si>
  <si>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</si>
  <si>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</si>
  <si>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</si>
  <si>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</si>
  <si>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</si>
  <si>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</si>
  <si>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</si>
  <si>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</si>
  <si>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</si>
  <si>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</si>
  <si>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</si>
  <si>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</si>
  <si>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</si>
  <si>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</si>
  <si>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</si>
  <si>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</si>
  <si>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</si>
  <si>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</si>
  <si>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</si>
  <si>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</si>
  <si>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</si>
  <si>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</si>
  <si>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</si>
  <si>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</si>
  <si>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</si>
  <si>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</si>
  <si>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</si>
  <si>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</si>
  <si>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</si>
  <si>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</si>
  <si>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</si>
  <si>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</si>
  <si>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</si>
  <si>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</si>
  <si>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</si>
  <si>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</si>
  <si>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</si>
  <si>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</si>
  <si>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</si>
  <si>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</si>
  <si>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</si>
  <si>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</si>
  <si>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</si>
  <si>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</si>
  <si>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</si>
  <si>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</si>
  <si>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</si>
  <si>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</si>
  <si>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</si>
  <si>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</si>
  <si>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</si>
  <si>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</si>
  <si>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</si>
  <si>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</si>
  <si>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</si>
  <si>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</si>
  <si>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</si>
  <si>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</si>
  <si>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</si>
  <si>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</si>
  <si>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</si>
  <si>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</si>
  <si>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</si>
  <si>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</si>
  <si>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</si>
  <si>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</si>
  <si>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</si>
  <si>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</si>
  <si>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</si>
  <si>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</si>
  <si>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</si>
  <si>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</si>
  <si>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</si>
  <si>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</si>
  <si>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</si>
  <si>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</si>
  <si>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</si>
  <si>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</si>
  <si>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</si>
  <si>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</si>
  <si>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</si>
  <si>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</si>
  <si>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</si>
  <si>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</si>
  <si>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</si>
  <si>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</si>
  <si>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</si>
  <si>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</si>
  <si>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</si>
  <si>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</si>
  <si>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</si>
  <si>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</si>
  <si>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</si>
  <si>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</si>
  <si>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</si>
  <si>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</si>
  <si>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</si>
  <si>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</si>
  <si>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</si>
  <si>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</si>
  <si>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</si>
  <si>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</si>
  <si>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</si>
  <si>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</si>
  <si>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</si>
  <si>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</si>
  <si>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</si>
  <si>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</si>
  <si>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</si>
  <si>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</si>
  <si>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</si>
  <si>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</si>
  <si>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</si>
  <si>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</si>
  <si>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</si>
  <si>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</si>
  <si>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</si>
  <si>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</si>
  <si>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</si>
  <si>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</si>
  <si>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</si>
  <si>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</si>
  <si>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</si>
  <si>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</si>
  <si>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</si>
  <si>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</si>
  <si>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</si>
  <si>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</si>
  <si>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</si>
  <si>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</si>
  <si>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</si>
  <si>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</si>
  <si>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</si>
  <si>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</si>
  <si>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</si>
  <si>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</si>
  <si>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</si>
  <si>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</si>
  <si>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</si>
  <si>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</si>
  <si>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</si>
  <si>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</si>
  <si>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</si>
  <si>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</si>
  <si>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</si>
  <si>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</si>
  <si>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</si>
  <si>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</si>
  <si>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</si>
  <si>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</si>
  <si>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</si>
  <si>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</si>
  <si>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</si>
  <si>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</si>
  <si>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</si>
  <si>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</si>
  <si>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</si>
  <si>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</si>
  <si>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</si>
  <si>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</si>
  <si>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</si>
  <si>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</si>
  <si>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</si>
  <si>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</si>
  <si>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</si>
  <si>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</si>
  <si>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</si>
  <si>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</si>
  <si>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</si>
  <si>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</si>
  <si>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</si>
  <si>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</si>
  <si>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</si>
  <si>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</si>
  <si>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</si>
  <si>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</si>
  <si>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</si>
  <si>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</si>
  <si>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</si>
  <si>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</si>
  <si>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</si>
  <si>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</si>
  <si>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</si>
  <si>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</si>
  <si>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</si>
  <si>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</si>
  <si>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</si>
  <si>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</si>
  <si>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</si>
  <si>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</si>
  <si>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</si>
  <si>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</si>
  <si>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</si>
  <si>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</si>
  <si>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</si>
  <si>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</si>
  <si>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</si>
  <si>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</si>
  <si>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</si>
  <si>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</si>
  <si>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</si>
  <si>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</si>
  <si>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</si>
  <si>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</si>
  <si>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</si>
  <si>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</si>
  <si>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</si>
  <si>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</si>
  <si>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</si>
  <si>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</si>
  <si>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</si>
  <si>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</si>
  <si>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</si>
  <si>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</si>
  <si>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</si>
  <si>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</si>
  <si>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</si>
  <si>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</si>
  <si>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</si>
  <si>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</si>
  <si>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</si>
  <si>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</si>
  <si>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</si>
  <si>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</si>
  <si>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</si>
  <si>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</si>
  <si>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</si>
  <si>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</si>
  <si>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</si>
  <si>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</si>
  <si>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</si>
  <si>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</si>
  <si>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</si>
  <si>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</si>
  <si>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</si>
  <si>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</si>
  <si>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</si>
  <si>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</si>
  <si>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</si>
  <si>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</si>
  <si>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</si>
  <si>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</si>
  <si>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</si>
  <si>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</si>
  <si>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</si>
  <si>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</si>
  <si>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</si>
  <si>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</si>
  <si>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</si>
  <si>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</si>
  <si>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</si>
  <si>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</si>
  <si>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</si>
  <si>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</si>
  <si>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</si>
  <si>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</si>
  <si>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</si>
  <si>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</si>
  <si>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</si>
  <si>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</si>
  <si>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</si>
  <si>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</si>
  <si>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</si>
  <si>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</si>
  <si>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</si>
  <si>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</si>
  <si>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</si>
  <si>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</si>
  <si>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</si>
  <si>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</si>
  <si>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</si>
  <si>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</si>
  <si>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</si>
  <si>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</si>
  <si>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</si>
  <si>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</si>
  <si>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</si>
  <si>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</si>
  <si>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</si>
  <si>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</si>
  <si>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</si>
  <si>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</si>
  <si>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</si>
  <si>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</si>
  <si>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</si>
  <si>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</si>
  <si>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</si>
  <si>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</si>
  <si>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</si>
  <si>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</si>
  <si>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</si>
  <si>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</si>
  <si>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</si>
  <si>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</si>
  <si>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</si>
  <si>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</si>
  <si>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</si>
  <si>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</si>
  <si>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</si>
  <si>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</si>
  <si>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</si>
  <si>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</si>
  <si>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</si>
  <si>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</si>
  <si>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</si>
  <si>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</si>
  <si>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</si>
  <si>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</si>
  <si>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</si>
  <si>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</si>
  <si>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</si>
  <si>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</si>
  <si>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</si>
  <si>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</si>
  <si>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</si>
  <si>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</si>
  <si>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</si>
  <si>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</si>
  <si>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</si>
  <si>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</si>
  <si>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</si>
  <si>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</si>
  <si>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</si>
  <si>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</si>
  <si>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</si>
  <si>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</si>
  <si>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</si>
  <si>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</si>
  <si>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</si>
  <si>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</si>
  <si>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</si>
  <si>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</si>
  <si>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</si>
  <si>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</si>
  <si>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</si>
  <si>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</si>
  <si>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</si>
  <si>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</si>
  <si>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</si>
  <si>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</si>
  <si>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</si>
  <si>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</si>
  <si>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</si>
  <si>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</si>
  <si>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</si>
  <si>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</si>
  <si>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</si>
  <si>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</si>
  <si>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</si>
  <si>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</si>
  <si>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</si>
  <si>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</si>
  <si>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</si>
  <si>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</si>
  <si>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</si>
  <si>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</si>
  <si>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</si>
  <si>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</si>
  <si>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</si>
  <si>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</si>
  <si>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</si>
  <si>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</si>
  <si>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</si>
  <si>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</si>
  <si>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</si>
  <si>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</si>
  <si>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</si>
  <si>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</si>
  <si>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</si>
  <si>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</si>
  <si>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</si>
  <si>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</si>
  <si>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</si>
  <si>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</si>
  <si>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</si>
  <si>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</si>
  <si>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</si>
  <si>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</si>
  <si>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</si>
  <si>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</si>
  <si>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</si>
  <si>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</si>
  <si>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</si>
  <si>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</si>
  <si>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</si>
  <si>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</si>
  <si>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</si>
  <si>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</si>
  <si>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</si>
  <si>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</si>
  <si>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</si>
  <si>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</si>
  <si>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</si>
  <si>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</si>
  <si>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</si>
  <si>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</si>
  <si>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</si>
  <si>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</si>
  <si>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</si>
  <si>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</si>
  <si>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</si>
  <si>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</si>
  <si>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</si>
  <si>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</si>
  <si>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</si>
  <si>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</si>
  <si>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</si>
  <si>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</si>
  <si>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</si>
  <si>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</si>
  <si>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</si>
  <si>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</si>
  <si>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</si>
  <si>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</si>
  <si>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</si>
  <si>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</si>
  <si>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</si>
  <si>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</si>
  <si>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</si>
  <si>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</si>
  <si>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</si>
  <si>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</si>
  <si>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</si>
  <si>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</si>
  <si>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</si>
  <si>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</si>
  <si>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</si>
  <si>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</si>
  <si>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</si>
  <si>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</si>
  <si>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</si>
  <si>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</si>
  <si>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</si>
  <si>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</si>
  <si>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</si>
  <si>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</si>
  <si>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</si>
  <si>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</si>
  <si>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</si>
  <si>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</si>
  <si>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</si>
  <si>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</si>
  <si>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</si>
  <si>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</si>
  <si>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</si>
  <si>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</si>
  <si>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</si>
  <si>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</si>
  <si>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</si>
  <si>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</si>
  <si>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</si>
  <si>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</si>
  <si>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</si>
  <si>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</si>
  <si>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</si>
  <si>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</si>
  <si>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</si>
  <si>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</si>
  <si>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</si>
  <si>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</si>
  <si>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</si>
  <si>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</si>
  <si>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</si>
  <si>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</si>
  <si>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</si>
  <si>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</si>
  <si>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</si>
  <si>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</si>
  <si>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</si>
  <si>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</si>
  <si>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</si>
  <si>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</si>
  <si>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</si>
  <si>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</si>
  <si>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</si>
  <si>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</si>
  <si>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</si>
  <si>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</si>
  <si>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</si>
  <si>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</si>
  <si>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</si>
  <si>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</si>
  <si>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</si>
  <si>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</si>
  <si>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</si>
  <si>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</si>
  <si>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</si>
  <si>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</si>
  <si>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</si>
  <si>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</si>
  <si>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</si>
  <si>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</si>
  <si>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</si>
  <si>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</si>
  <si>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</si>
  <si>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</si>
  <si>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</si>
  <si>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</si>
  <si>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</si>
  <si>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</si>
  <si>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</si>
  <si>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</si>
  <si>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</si>
  <si>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</si>
  <si>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</si>
  <si>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</si>
  <si>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</si>
  <si>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</si>
  <si>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</si>
  <si>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</si>
  <si>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</si>
  <si>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</si>
  <si>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</si>
  <si>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</si>
  <si>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</si>
  <si>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</si>
  <si>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</si>
  <si>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</si>
  <si>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</si>
  <si>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</si>
  <si>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</si>
  <si>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</si>
  <si>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</si>
  <si>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</si>
  <si>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</si>
  <si>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</si>
  <si>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</si>
  <si>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</si>
  <si>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</si>
  <si>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</si>
  <si>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</si>
  <si>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</si>
  <si>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</si>
  <si>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</si>
  <si>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</si>
  <si>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</si>
  <si>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</si>
  <si>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</si>
  <si>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</si>
  <si>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</si>
  <si>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</si>
  <si>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</si>
  <si>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</si>
  <si>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</si>
  <si>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</si>
  <si>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</si>
  <si>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</si>
  <si>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</si>
  <si>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</si>
  <si>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</si>
  <si>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</si>
  <si>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</si>
  <si>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</si>
  <si>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</si>
  <si>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</si>
  <si>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</si>
  <si>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</si>
  <si>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</si>
  <si>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</si>
  <si>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</si>
  <si>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</si>
  <si>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</si>
  <si>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</si>
  <si>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</si>
  <si>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</si>
  <si>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</si>
  <si>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</si>
  <si>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</si>
  <si>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</si>
  <si>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</si>
  <si>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</si>
  <si>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</si>
  <si>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</si>
  <si>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</si>
  <si>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</si>
  <si>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</si>
  <si>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</si>
  <si>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</si>
  <si>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</si>
  <si>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</si>
  <si>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</si>
  <si>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</si>
  <si>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</si>
  <si>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</si>
  <si>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</si>
  <si>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</si>
  <si>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</si>
  <si>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</si>
  <si>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</si>
  <si>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</si>
  <si>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</si>
  <si>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</si>
  <si>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</si>
  <si>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</si>
  <si>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</si>
  <si>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</si>
  <si>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</si>
  <si>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</si>
  <si>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</si>
  <si>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</si>
  <si>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</si>
  <si>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</si>
  <si>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</si>
  <si>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</si>
  <si>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</si>
  <si>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</si>
  <si>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</si>
  <si>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</si>
  <si>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</si>
  <si>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</si>
  <si>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</si>
  <si>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</si>
  <si>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</si>
  <si>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</si>
  <si>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</si>
  <si>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</si>
  <si>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</si>
  <si>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</si>
  <si>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</si>
  <si>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</si>
  <si>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</si>
  <si>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</si>
  <si>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</si>
  <si>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</si>
  <si>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</si>
  <si>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</si>
  <si>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</si>
  <si>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</si>
  <si>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</si>
  <si>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</si>
  <si>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</si>
  <si>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</si>
  <si>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</si>
  <si>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</si>
  <si>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</si>
  <si>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</si>
  <si>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</si>
  <si>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</si>
  <si>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</si>
  <si>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</si>
  <si>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</si>
  <si>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</si>
  <si>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</si>
  <si>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</si>
  <si>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</si>
  <si>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</si>
  <si>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</si>
  <si>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</si>
  <si>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</si>
  <si>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</si>
  <si>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</si>
  <si>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</si>
  <si>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</si>
  <si>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</si>
  <si>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</si>
  <si>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</si>
  <si>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</si>
  <si>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</si>
  <si>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</si>
  <si>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</si>
  <si>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</si>
  <si>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</si>
  <si>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</si>
  <si>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</si>
  <si>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</si>
  <si>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</si>
  <si>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</si>
  <si>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</si>
  <si>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</si>
  <si>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</si>
  <si>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</si>
  <si>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</si>
  <si>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</si>
  <si>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</si>
  <si>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</si>
  <si>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</si>
  <si>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</si>
  <si>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</si>
  <si>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</si>
  <si>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</si>
  <si>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</si>
  <si>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</si>
  <si>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</si>
  <si>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</si>
  <si>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</si>
  <si>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</si>
  <si>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</si>
  <si>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</si>
  <si>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</si>
  <si>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</si>
  <si>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</si>
  <si>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</si>
  <si>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</si>
  <si>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</si>
  <si>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</si>
  <si>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</si>
  <si>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</si>
  <si>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</si>
  <si>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</si>
  <si>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</si>
  <si>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</si>
  <si>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</si>
  <si>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</si>
  <si>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</si>
  <si>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</si>
  <si>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</si>
  <si>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</si>
  <si>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</si>
  <si>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</si>
  <si>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</si>
  <si>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</si>
  <si>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</si>
  <si>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</si>
  <si>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</si>
  <si>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</si>
  <si>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</si>
  <si>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</si>
  <si>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</si>
  <si>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</si>
  <si>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</si>
  <si>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</si>
  <si>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</si>
  <si>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</si>
  <si>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</si>
  <si>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</si>
  <si>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</si>
  <si>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</si>
  <si>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</si>
  <si>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</si>
  <si>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</si>
  <si>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</si>
  <si>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</si>
  <si>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</si>
  <si>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</si>
  <si>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</si>
  <si>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</si>
  <si>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</si>
  <si>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</si>
  <si>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</si>
  <si>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</si>
  <si>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</si>
  <si>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</si>
  <si>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</si>
  <si>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</si>
  <si>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</si>
  <si>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</si>
  <si>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</si>
  <si>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</si>
  <si>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</si>
  <si>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</si>
  <si>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</si>
  <si>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</si>
  <si>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</si>
  <si>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</si>
  <si>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</si>
  <si>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</si>
  <si>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</si>
  <si>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</si>
  <si>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</si>
  <si>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</si>
  <si>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</si>
  <si>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</si>
  <si>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</si>
  <si>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</si>
  <si>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</si>
  <si>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</si>
  <si>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</si>
  <si>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</si>
  <si>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</si>
  <si>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</si>
  <si>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</si>
  <si>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</si>
  <si>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</si>
  <si>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</si>
  <si>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</si>
  <si>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</si>
  <si>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</si>
  <si>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</si>
  <si>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</si>
  <si>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</si>
  <si>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</si>
  <si>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</si>
  <si>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</si>
  <si>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</si>
  <si>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</si>
  <si>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</si>
  <si>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</si>
  <si>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</si>
  <si>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</si>
  <si>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</si>
  <si>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</si>
  <si>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</si>
  <si>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</si>
  <si>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</si>
  <si>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</si>
  <si>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</si>
  <si>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</si>
  <si>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</si>
  <si>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</si>
  <si>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</si>
  <si>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</si>
  <si>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</si>
  <si>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</si>
  <si>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</si>
  <si>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</si>
  <si>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</si>
  <si>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</si>
  <si>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</si>
  <si>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</si>
  <si>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</si>
  <si>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</si>
  <si>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</si>
  <si>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</si>
  <si>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</si>
  <si>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</si>
  <si>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</si>
  <si>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</si>
  <si>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</si>
  <si>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</si>
  <si>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</si>
  <si>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</si>
  <si>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</si>
  <si>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</si>
  <si>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</si>
  <si>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</si>
  <si>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</si>
  <si>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</si>
  <si>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</si>
  <si>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</si>
  <si>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</si>
  <si>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</si>
  <si>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</si>
  <si>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</si>
  <si>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</si>
  <si>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</si>
  <si>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</si>
  <si>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</si>
  <si>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</si>
  <si>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</si>
  <si>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</si>
  <si>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</si>
  <si>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</si>
  <si>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</si>
  <si>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</si>
  <si>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</si>
  <si>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</si>
  <si>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</si>
  <si>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</si>
  <si>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</si>
  <si>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</si>
  <si>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</si>
  <si>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</si>
  <si>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</si>
  <si>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</si>
  <si>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</si>
  <si>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</si>
  <si>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</si>
  <si>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</si>
  <si>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</si>
  <si>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</si>
  <si>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</si>
  <si>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</si>
  <si>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</si>
  <si>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</si>
  <si>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</si>
  <si>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</si>
  <si>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</si>
  <si>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</si>
  <si>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</si>
  <si>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</si>
  <si>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</si>
  <si>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</si>
  <si>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</si>
  <si>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</si>
  <si>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</si>
  <si>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</si>
  <si>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</si>
  <si>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</si>
  <si>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</si>
  <si>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</si>
  <si>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</si>
  <si>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</si>
  <si>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</si>
  <si>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</si>
  <si>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</si>
  <si>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</si>
  <si>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</si>
  <si>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</si>
  <si>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</si>
  <si>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</si>
  <si>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</si>
  <si>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</si>
  <si>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</si>
  <si>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</si>
  <si>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</si>
  <si>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</si>
  <si>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</si>
  <si>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</si>
  <si>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</si>
  <si>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</si>
  <si>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</si>
  <si>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</si>
  <si>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</si>
  <si>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</si>
  <si>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</si>
  <si>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</si>
  <si>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</si>
  <si>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</si>
  <si>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</si>
  <si>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</si>
  <si>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</si>
  <si>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</si>
  <si>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</si>
  <si>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</si>
  <si>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</si>
  <si>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</si>
  <si>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</si>
  <si>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</si>
  <si>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</si>
  <si>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</si>
  <si>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</si>
  <si>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</si>
  <si>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</si>
  <si>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</si>
  <si>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</si>
  <si>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</si>
  <si>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</si>
  <si>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</si>
  <si>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</si>
  <si>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</si>
  <si>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</si>
  <si>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</si>
  <si>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</si>
  <si>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</si>
  <si>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</si>
  <si>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</si>
  <si>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</si>
  <si>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</si>
  <si>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</si>
  <si>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</si>
  <si>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</si>
  <si>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</si>
  <si>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</si>
  <si>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</si>
  <si>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</si>
  <si>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</si>
  <si>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</si>
  <si>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</si>
  <si>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</si>
  <si>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</si>
  <si>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</si>
  <si>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</si>
  <si>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</si>
  <si>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</si>
  <si>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</si>
  <si>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</si>
  <si>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</si>
  <si>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</si>
  <si>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</si>
  <si>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</si>
  <si>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</si>
  <si>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</si>
  <si>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</si>
  <si>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</si>
  <si>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</si>
  <si>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</si>
  <si>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</si>
  <si>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</si>
  <si>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</si>
  <si>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</si>
  <si>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</si>
  <si>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</si>
  <si>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</si>
  <si>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</si>
  <si>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</si>
  <si>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</si>
  <si>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</si>
  <si>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</si>
  <si>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</si>
  <si>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</si>
  <si>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</si>
  <si>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</si>
  <si>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</si>
  <si>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</si>
  <si>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</si>
  <si>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</si>
  <si>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</si>
  <si>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</si>
  <si>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</si>
  <si>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</si>
  <si>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</si>
  <si>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</si>
  <si>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</si>
  <si>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</si>
  <si>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</si>
  <si>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</si>
  <si>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</si>
  <si>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</si>
  <si>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</si>
  <si>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</si>
  <si>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</si>
  <si>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</si>
  <si>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</si>
  <si>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</si>
  <si>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</si>
  <si>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</si>
  <si>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</si>
  <si>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</si>
  <si>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</si>
  <si>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</si>
  <si>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</si>
  <si>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</si>
  <si>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</si>
  <si>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</si>
  <si>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</si>
  <si>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</si>
  <si>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</si>
  <si>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</si>
  <si>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</si>
  <si>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</si>
  <si>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</si>
  <si>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</si>
  <si>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</si>
  <si>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</si>
  <si>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</si>
  <si>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</si>
  <si>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</si>
  <si>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</si>
  <si>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</si>
  <si>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</si>
  <si>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</si>
  <si>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</si>
  <si>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</si>
  <si>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</si>
  <si>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</si>
  <si>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</si>
  <si>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</si>
  <si>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</si>
  <si>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</si>
  <si>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</si>
  <si>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</si>
  <si>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</si>
  <si>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</si>
  <si>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</si>
  <si>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</si>
  <si>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</si>
  <si>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</si>
  <si>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</si>
  <si>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</si>
  <si>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</si>
  <si>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</si>
  <si>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</si>
  <si>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</si>
  <si>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</si>
  <si>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</si>
  <si>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</si>
  <si>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</si>
  <si>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</si>
  <si>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</si>
  <si>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</si>
  <si>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</si>
  <si>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</si>
  <si>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</si>
  <si>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</si>
  <si>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</si>
  <si>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</si>
  <si>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</si>
  <si>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</si>
  <si>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</si>
  <si>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</si>
  <si>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</si>
  <si>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</si>
  <si>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</si>
  <si>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</si>
  <si>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</si>
  <si>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</si>
  <si>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</si>
  <si>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</si>
  <si>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</si>
  <si>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</si>
  <si>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</si>
  <si>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</si>
  <si>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</si>
  <si>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</si>
  <si>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</si>
  <si>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</si>
  <si>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</si>
  <si>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</si>
  <si>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</si>
  <si>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</si>
  <si>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</si>
  <si>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</si>
  <si>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</si>
  <si>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</si>
  <si>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</si>
  <si>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</si>
  <si>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</si>
  <si>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</si>
  <si>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</si>
  <si>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</si>
  <si>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</si>
  <si>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</si>
  <si>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</si>
  <si>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</si>
  <si>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</si>
  <si>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</si>
  <si>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</si>
  <si>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</si>
  <si>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</si>
  <si>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</si>
  <si>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</si>
  <si>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</si>
  <si>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</si>
  <si>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</si>
  <si>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</si>
  <si>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</si>
  <si>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</si>
  <si>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</si>
  <si>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</si>
  <si>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</si>
  <si>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</si>
  <si>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</si>
  <si>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</si>
  <si>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</si>
  <si>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</si>
  <si>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</si>
  <si>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</si>
  <si>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</si>
  <si>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</si>
  <si>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</si>
  <si>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</si>
  <si>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</si>
  <si>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</si>
  <si>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</si>
  <si>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</si>
  <si>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</si>
  <si>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</si>
  <si>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</si>
  <si>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</si>
  <si>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</si>
  <si>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</si>
  <si>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</si>
  <si>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</si>
  <si>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</si>
  <si>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</si>
  <si>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</si>
  <si>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</si>
  <si>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</si>
  <si>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</si>
  <si>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</si>
  <si>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</si>
  <si>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</si>
  <si>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</si>
  <si>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</si>
  <si>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</si>
  <si>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</si>
  <si>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</si>
  <si>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</si>
  <si>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</si>
  <si>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</si>
  <si>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</si>
  <si>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</si>
  <si>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</si>
  <si>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</si>
  <si>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</si>
  <si>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</si>
  <si>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</si>
  <si>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</si>
  <si>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</si>
  <si>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</si>
  <si>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</si>
  <si>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</si>
  <si>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</si>
  <si>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</si>
  <si>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</si>
  <si>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</si>
  <si>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</si>
  <si>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</si>
  <si>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</si>
  <si>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</si>
  <si>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</si>
  <si>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</si>
  <si>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</si>
  <si>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</si>
  <si>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</si>
  <si>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</si>
  <si>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</si>
  <si>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</si>
  <si>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</si>
  <si>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</si>
  <si>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</si>
  <si>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</si>
  <si>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</si>
  <si>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</si>
  <si>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</si>
  <si>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</si>
  <si>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</si>
  <si>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</si>
  <si>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</si>
  <si>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</si>
  <si>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</si>
  <si>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</si>
  <si>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</si>
  <si>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</si>
  <si>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</si>
  <si>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</si>
  <si>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</si>
  <si>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</si>
  <si>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</si>
  <si>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</si>
  <si>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</si>
  <si>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</si>
  <si>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</si>
  <si>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</si>
  <si>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</si>
  <si>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</si>
  <si>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</si>
  <si>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</si>
  <si>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</si>
  <si>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</si>
  <si>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</si>
  <si>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</si>
  <si>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</si>
  <si>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</si>
  <si>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</si>
  <si>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</si>
  <si>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</si>
  <si>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</si>
  <si>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</si>
  <si>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</si>
  <si>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</si>
  <si>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</si>
  <si>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</si>
  <si>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</si>
  <si>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</si>
  <si>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</si>
  <si>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</si>
  <si>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</si>
  <si>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</si>
  <si>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</si>
  <si>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</si>
  <si>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</si>
  <si>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</si>
  <si>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</si>
  <si>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</si>
  <si>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</si>
  <si>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</si>
  <si>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</si>
  <si>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</si>
  <si>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</si>
  <si>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</si>
  <si>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</si>
  <si>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</si>
  <si>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</si>
  <si>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</si>
  <si>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</si>
  <si>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</si>
  <si>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</si>
  <si>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</si>
  <si>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</si>
  <si>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</si>
  <si>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</si>
  <si>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</si>
  <si>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</si>
  <si>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</si>
  <si>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</si>
  <si>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</si>
  <si>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</si>
  <si>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</si>
  <si>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</si>
  <si>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</si>
  <si>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</si>
  <si>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</si>
  <si>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</si>
  <si>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</si>
  <si>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</si>
  <si>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</si>
  <si>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</si>
  <si>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</si>
  <si>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</si>
  <si>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</si>
  <si>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</si>
  <si>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</si>
  <si>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</si>
  <si>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</si>
  <si>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</si>
  <si>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</si>
  <si>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</si>
  <si>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</si>
  <si>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</si>
  <si>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</si>
  <si>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</si>
  <si>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</si>
  <si>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</si>
  <si>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</si>
  <si>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</si>
  <si>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</si>
  <si>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</si>
  <si>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</si>
  <si>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</si>
  <si>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</si>
  <si>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</si>
  <si>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</si>
  <si>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</si>
  <si>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</si>
  <si>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</si>
  <si>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</si>
  <si>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</si>
  <si>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</si>
  <si>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</si>
  <si>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</si>
  <si>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</si>
  <si>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</si>
  <si>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</si>
  <si>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</si>
  <si>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</si>
  <si>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</si>
  <si>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</si>
  <si>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</si>
  <si>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</si>
  <si>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</si>
  <si>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</si>
  <si>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</si>
  <si>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</si>
  <si>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</si>
  <si>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</si>
  <si>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</si>
  <si>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</si>
  <si>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</si>
  <si>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</si>
  <si>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</si>
  <si>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</si>
  <si>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</si>
  <si>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</si>
  <si>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</si>
  <si>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</si>
  <si>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</si>
  <si>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</si>
  <si>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</si>
  <si>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</si>
  <si>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</si>
  <si>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</si>
  <si>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</si>
  <si>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</si>
  <si>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</si>
  <si>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</si>
  <si>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</si>
  <si>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</si>
  <si>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</si>
  <si>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</si>
  <si>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</si>
  <si>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</si>
  <si>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</si>
  <si>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</si>
  <si>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</si>
  <si>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</si>
  <si>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</si>
  <si>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</si>
  <si>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</si>
  <si>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</si>
  <si>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</si>
  <si>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</si>
  <si>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</si>
  <si>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</si>
  <si>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</si>
  <si>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</si>
  <si>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</si>
  <si>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</si>
  <si>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</si>
  <si>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</si>
  <si>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</si>
  <si>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</si>
  <si>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</si>
  <si>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</si>
  <si>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</si>
  <si>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</si>
  <si>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</si>
  <si>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</si>
  <si>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</si>
  <si>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</si>
  <si>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</si>
  <si>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</si>
  <si>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</si>
  <si>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</si>
  <si>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</si>
  <si>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</si>
  <si>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</si>
  <si>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</si>
  <si>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</si>
  <si>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</si>
  <si>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</si>
  <si>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</si>
  <si>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</si>
  <si>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</si>
  <si>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</si>
  <si>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</si>
  <si>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</si>
  <si>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</si>
  <si>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</si>
  <si>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</si>
  <si>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</si>
  <si>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</si>
  <si>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</si>
  <si>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</si>
  <si>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</si>
  <si>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</si>
  <si>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</si>
  <si>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</si>
  <si>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</si>
  <si>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</si>
  <si>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</si>
  <si>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</si>
  <si>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</si>
  <si>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</si>
  <si>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</si>
  <si>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</si>
  <si>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</si>
  <si>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</si>
  <si>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</si>
  <si>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</si>
  <si>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</si>
  <si>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</si>
  <si>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</si>
  <si>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</si>
  <si>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</si>
  <si>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</si>
  <si>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</si>
  <si>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</si>
  <si>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</si>
  <si>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</si>
  <si>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</si>
  <si>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</si>
  <si>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</si>
  <si>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</si>
  <si>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</si>
  <si>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</si>
  <si>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</si>
  <si>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</si>
  <si>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</si>
  <si>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</si>
  <si>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</si>
  <si>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</si>
  <si>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</si>
  <si>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</si>
  <si>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</si>
  <si>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</si>
  <si>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</si>
  <si>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</si>
  <si>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</si>
  <si>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</si>
  <si>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</si>
  <si>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</si>
  <si>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</si>
  <si>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</si>
  <si>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</si>
  <si>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</si>
  <si>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</si>
  <si>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</si>
  <si>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</si>
  <si>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</si>
  <si>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</si>
  <si>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</si>
  <si>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</si>
  <si>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</si>
  <si>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</si>
  <si>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</si>
  <si>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</si>
  <si>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</si>
  <si>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</si>
  <si>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</si>
  <si>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</si>
  <si>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</si>
  <si>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</si>
  <si>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</si>
  <si>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</si>
  <si>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</si>
  <si>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</si>
  <si>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</si>
  <si>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</si>
  <si>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</si>
  <si>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</si>
  <si>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</si>
  <si>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</si>
  <si>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</si>
  <si>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</si>
  <si>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</si>
  <si>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</si>
  <si>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</si>
  <si>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</si>
  <si>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</si>
  <si>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</si>
  <si>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</si>
  <si>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</si>
  <si>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</si>
  <si>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</si>
  <si>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</si>
  <si>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</si>
  <si>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</si>
  <si>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</si>
  <si>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</si>
  <si>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</si>
  <si>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</si>
  <si>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</si>
  <si>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</si>
  <si>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</si>
  <si>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</si>
  <si>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</si>
  <si>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</si>
  <si>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</si>
  <si>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</si>
  <si>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</si>
  <si>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</si>
  <si>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</si>
  <si>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</si>
  <si>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</si>
  <si>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</si>
  <si>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</si>
  <si>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</si>
  <si>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</si>
  <si>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</si>
  <si>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</si>
  <si>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</si>
  <si>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</si>
  <si>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</si>
  <si>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</si>
  <si>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</si>
  <si>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</si>
  <si>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</si>
  <si>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</si>
  <si>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</si>
  <si>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</si>
  <si>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</si>
  <si>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</si>
  <si>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</si>
  <si>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</si>
  <si>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</si>
  <si>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</si>
  <si>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</si>
  <si>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</si>
  <si>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</si>
  <si>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</si>
  <si>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</si>
  <si>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</si>
  <si>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</si>
  <si>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</si>
  <si>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</si>
  <si>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</si>
  <si>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</si>
  <si>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</si>
  <si>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</si>
  <si>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</si>
  <si>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</si>
  <si>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</si>
  <si>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</si>
  <si>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</si>
  <si>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</si>
  <si>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</si>
  <si>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</si>
  <si>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</si>
  <si>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</si>
  <si>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</si>
  <si>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</si>
  <si>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</si>
  <si>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</si>
  <si>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</si>
  <si>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</si>
  <si>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</si>
  <si>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</si>
  <si>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</si>
  <si>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</si>
  <si>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</si>
  <si>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</si>
  <si>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</si>
  <si>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</si>
  <si>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</si>
  <si>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</si>
  <si>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</si>
  <si>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</si>
  <si>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</si>
  <si>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</si>
  <si>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</si>
  <si>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</si>
  <si>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</si>
  <si>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</si>
  <si>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</si>
  <si>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</si>
  <si>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</si>
  <si>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</si>
  <si>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</si>
  <si>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</si>
  <si>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</si>
  <si>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</si>
  <si>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</si>
  <si>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</si>
  <si>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</si>
  <si>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</si>
  <si>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</si>
  <si>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</si>
  <si>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</si>
  <si>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</si>
  <si>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</si>
  <si>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</si>
  <si>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</si>
  <si>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</si>
  <si>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</si>
  <si>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</si>
  <si>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</si>
  <si>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</si>
  <si>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</si>
  <si>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</si>
  <si>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</si>
  <si>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</si>
  <si>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</si>
  <si>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</si>
  <si>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</si>
  <si>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</si>
  <si>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</si>
  <si>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</si>
  <si>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</si>
  <si>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</si>
  <si>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</si>
  <si>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</si>
  <si>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</si>
  <si>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</si>
  <si>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</si>
  <si>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</si>
  <si>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</si>
  <si>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</si>
  <si>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</si>
  <si>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</si>
  <si>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</si>
  <si>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</si>
  <si>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</si>
  <si>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</si>
  <si>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</si>
  <si>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</si>
  <si>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</si>
  <si>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</si>
  <si>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</si>
  <si>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</si>
  <si>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</si>
  <si>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</si>
  <si>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</si>
  <si>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</si>
  <si>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</si>
  <si>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</si>
  <si>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</si>
  <si>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</si>
  <si>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</si>
  <si>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</si>
  <si>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</si>
  <si>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</si>
  <si>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</si>
  <si>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</si>
  <si>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</si>
  <si>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</si>
  <si>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</si>
  <si>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</si>
  <si>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</si>
  <si>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</si>
  <si>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</si>
  <si>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</si>
  <si>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</si>
  <si>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</si>
  <si>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</si>
  <si>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</si>
  <si>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</si>
  <si>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</si>
  <si>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</si>
  <si>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</si>
  <si>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</si>
  <si>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</si>
  <si>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</si>
  <si>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</si>
  <si>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</si>
  <si>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</si>
  <si>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</si>
  <si>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</si>
  <si>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</si>
  <si>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</si>
  <si>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</si>
  <si>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</si>
  <si>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</si>
  <si>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</si>
  <si>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</si>
  <si>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</si>
  <si>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</si>
  <si>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</si>
  <si>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</si>
  <si>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</si>
  <si>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</si>
  <si>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</si>
  <si>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</si>
  <si>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</si>
  <si>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</si>
  <si>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</si>
  <si>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</si>
  <si>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</si>
  <si>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</si>
  <si>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</si>
  <si>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</si>
  <si>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</si>
  <si>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</si>
  <si>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</si>
  <si>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</si>
  <si>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</si>
  <si>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</si>
  <si>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</si>
  <si>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</si>
  <si>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</si>
  <si>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</si>
  <si>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</si>
  <si>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</si>
  <si>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</si>
  <si>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</si>
  <si>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</si>
  <si>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</si>
  <si>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</si>
  <si>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</si>
  <si>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</si>
  <si>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</si>
  <si>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</si>
  <si>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</si>
  <si>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</si>
  <si>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</si>
  <si>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</si>
  <si>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</si>
  <si>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</si>
  <si>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</si>
  <si>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</si>
  <si>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</si>
  <si>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</si>
  <si>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</si>
  <si>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</si>
  <si>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</si>
  <si>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</si>
  <si>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</si>
  <si>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</si>
  <si>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</si>
  <si>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</si>
  <si>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</si>
  <si>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</si>
  <si>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</si>
  <si>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</si>
  <si>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</si>
  <si>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</si>
  <si>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</si>
  <si>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</si>
  <si>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</si>
  <si>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</si>
  <si>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</si>
  <si>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</si>
  <si>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</si>
  <si>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</si>
  <si>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</si>
  <si>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</si>
  <si>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</si>
  <si>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</si>
  <si>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</si>
  <si>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</si>
  <si>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</si>
  <si>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</si>
  <si>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</si>
  <si>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</si>
  <si>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</si>
  <si>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</si>
  <si>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</si>
  <si>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</si>
  <si>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</si>
  <si>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</si>
  <si>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</si>
  <si>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</si>
  <si>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</si>
  <si>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</si>
  <si>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</si>
  <si>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</si>
  <si>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</si>
  <si>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</si>
  <si>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</si>
  <si>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</si>
  <si>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</si>
  <si>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</si>
  <si>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</si>
  <si>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</si>
  <si>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</si>
  <si>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</si>
  <si>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</si>
  <si>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</si>
  <si>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</si>
  <si>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</si>
  <si>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</si>
  <si>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</si>
  <si>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</si>
  <si>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</si>
  <si>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</si>
  <si>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</si>
  <si>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</si>
  <si>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</si>
  <si>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</si>
  <si>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</si>
  <si>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</si>
  <si>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</si>
  <si>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</si>
  <si>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</si>
  <si>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</si>
  <si>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</si>
  <si>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</si>
  <si>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</si>
  <si>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</si>
  <si>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</si>
  <si>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</si>
  <si>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</si>
  <si>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</si>
  <si>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</si>
  <si>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</si>
  <si>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</si>
  <si>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</si>
  <si>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</si>
  <si>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</si>
  <si>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</si>
  <si>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</si>
  <si>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</si>
  <si>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</si>
  <si>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</si>
  <si>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</si>
  <si>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</si>
  <si>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</si>
  <si>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</si>
  <si>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</si>
  <si>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</si>
  <si>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</si>
  <si>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</si>
  <si>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</si>
  <si>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</si>
  <si>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</si>
  <si>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</si>
  <si>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</si>
  <si>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</si>
  <si>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</si>
  <si>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</si>
  <si>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</si>
  <si>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</si>
  <si>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</si>
  <si>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</si>
  <si>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</si>
  <si>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</si>
  <si>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</si>
  <si>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</si>
  <si>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</si>
  <si>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</si>
  <si>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</si>
  <si>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</si>
  <si>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</si>
  <si>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</si>
  <si>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</si>
  <si>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</si>
  <si>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</si>
  <si>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</si>
  <si>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</si>
  <si>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</si>
  <si>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</si>
  <si>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</si>
  <si>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</si>
  <si>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</si>
  <si>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</si>
  <si>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</si>
  <si>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</si>
  <si>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</si>
  <si>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</si>
  <si>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</si>
  <si>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</si>
  <si>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</si>
  <si>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</si>
  <si>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</si>
  <si>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</si>
  <si>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</si>
  <si>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</si>
  <si>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</si>
  <si>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</si>
  <si>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</si>
  <si>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</si>
  <si>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</si>
  <si>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</si>
  <si>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</si>
  <si>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</si>
  <si>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</si>
  <si>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</si>
  <si>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</si>
  <si>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</si>
  <si>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</si>
  <si>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</si>
  <si>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</si>
  <si>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</si>
  <si>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</si>
  <si>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</si>
  <si>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</si>
  <si>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</si>
  <si>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</si>
  <si>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</si>
  <si>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</si>
  <si>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</si>
  <si>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</si>
  <si>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</si>
  <si>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</si>
  <si>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</si>
  <si>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</si>
  <si>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</si>
  <si>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</si>
  <si>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</si>
  <si>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</si>
  <si>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</si>
  <si>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</si>
  <si>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</si>
  <si>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</si>
  <si>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</si>
  <si>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</si>
  <si>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</si>
  <si>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</si>
  <si>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</si>
  <si>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</si>
  <si>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</si>
  <si>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</si>
  <si>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</si>
  <si>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</si>
  <si>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</si>
  <si>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</si>
  <si>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</si>
  <si>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</si>
  <si>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</si>
  <si>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</si>
  <si>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</si>
  <si>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</si>
  <si>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</si>
  <si>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</si>
  <si>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</si>
  <si>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</si>
  <si>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</si>
  <si>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</si>
  <si>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</si>
  <si>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</si>
  <si>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</si>
  <si>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</si>
  <si>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</si>
  <si>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</si>
  <si>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</si>
  <si>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</si>
  <si>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</si>
  <si>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</si>
  <si>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</si>
  <si>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</si>
  <si>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</si>
  <si>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</si>
  <si>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</si>
  <si>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</si>
  <si>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</si>
  <si>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</si>
  <si>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</si>
  <si>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</si>
  <si>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</si>
  <si>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</si>
  <si>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</si>
  <si>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</si>
  <si>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</si>
  <si>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</si>
  <si>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</si>
  <si>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</si>
  <si>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</si>
  <si>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</si>
  <si>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</si>
  <si>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</si>
  <si>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</si>
  <si>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</si>
  <si>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</si>
  <si>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</si>
  <si>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</si>
  <si>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</si>
  <si>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</si>
  <si>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</si>
  <si>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</si>
  <si>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</si>
  <si>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</si>
  <si>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</si>
  <si>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</si>
  <si>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</si>
  <si>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</si>
  <si>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</si>
  <si>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</si>
  <si>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</si>
  <si>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</si>
  <si>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</si>
  <si>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</si>
  <si>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</si>
  <si>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</si>
  <si>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</si>
  <si>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</si>
  <si>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</si>
  <si>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</si>
  <si>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</si>
  <si>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</si>
  <si>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</si>
  <si>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</si>
  <si>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</si>
  <si>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</si>
  <si>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</si>
  <si>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</si>
  <si>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</si>
  <si>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</si>
  <si>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</si>
  <si>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</si>
  <si>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</si>
  <si>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</si>
  <si>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</si>
  <si>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</si>
  <si>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</si>
  <si>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</si>
  <si>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</si>
  <si>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</si>
  <si>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</si>
  <si>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</si>
  <si>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</si>
  <si>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</si>
  <si>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</si>
  <si>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</si>
  <si>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</si>
  <si>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</si>
  <si>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</si>
  <si>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</si>
  <si>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</si>
  <si>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</si>
  <si>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</si>
  <si>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</si>
  <si>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</si>
  <si>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</si>
  <si>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</si>
  <si>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</si>
  <si>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</si>
  <si>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</si>
  <si>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</si>
  <si>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</si>
  <si>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</si>
  <si>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</si>
  <si>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</si>
  <si>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</si>
  <si>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</si>
  <si>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</si>
  <si>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</si>
  <si>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</si>
  <si>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</si>
  <si>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</si>
  <si>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</si>
  <si>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</si>
  <si>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</si>
  <si>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</si>
  <si>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</si>
  <si>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</si>
  <si>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</si>
  <si>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</si>
  <si>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</si>
  <si>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</si>
  <si>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</si>
  <si>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</si>
  <si>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</si>
  <si>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</si>
  <si>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</si>
  <si>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</si>
  <si>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</si>
  <si>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</si>
  <si>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</si>
  <si>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</si>
  <si>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</si>
  <si>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</si>
  <si>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</si>
  <si>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</si>
  <si>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</si>
  <si>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</si>
  <si>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</si>
  <si>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</si>
  <si>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</si>
  <si>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</si>
  <si>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</si>
  <si>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</si>
  <si>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</si>
  <si>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</si>
  <si>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</si>
  <si>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</si>
  <si>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</si>
  <si>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</si>
  <si>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</si>
  <si>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</si>
  <si>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</si>
  <si>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</si>
  <si>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</si>
  <si>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</si>
  <si>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</si>
  <si>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</si>
  <si>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</si>
  <si>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</si>
  <si>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</si>
  <si>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</si>
  <si>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</si>
  <si>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</si>
  <si>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</si>
  <si>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</si>
  <si>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</si>
  <si>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</si>
  <si>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</si>
  <si>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</si>
  <si>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</si>
  <si>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</si>
  <si>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</si>
  <si>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</si>
  <si>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</si>
  <si>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</si>
  <si>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</si>
  <si>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</si>
  <si>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</si>
  <si>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</si>
  <si>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</si>
  <si>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</si>
  <si>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</si>
  <si>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</si>
  <si>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</si>
  <si>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</si>
  <si>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</si>
  <si>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</si>
  <si>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</si>
  <si>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</si>
  <si>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</si>
  <si>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</si>
  <si>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</si>
  <si>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</si>
  <si>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</si>
  <si>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</si>
  <si>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</si>
  <si>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</si>
  <si>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</si>
  <si>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</si>
  <si>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</si>
  <si>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</si>
  <si>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</si>
  <si>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</si>
  <si>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</si>
  <si>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</si>
  <si>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</si>
  <si>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</si>
  <si>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</si>
  <si>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</si>
  <si>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</si>
  <si>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</si>
  <si>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</si>
  <si>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</si>
  <si>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</si>
  <si>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</si>
  <si>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</si>
  <si>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</si>
  <si>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</si>
  <si>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</si>
  <si>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</si>
  <si>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</si>
  <si>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</si>
  <si>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</si>
  <si>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</si>
  <si>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</si>
  <si>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</si>
  <si>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</si>
  <si>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</si>
  <si>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</si>
  <si>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</si>
  <si>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</si>
  <si>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</si>
  <si>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</si>
  <si>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</si>
  <si>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</si>
  <si>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</si>
  <si>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</si>
  <si>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</si>
  <si>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</si>
  <si>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</si>
  <si>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</si>
  <si>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</si>
  <si>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</si>
  <si>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</si>
  <si>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</si>
  <si>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</si>
  <si>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</si>
  <si>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</si>
  <si>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</si>
  <si>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</si>
  <si>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</si>
  <si>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</si>
  <si>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</si>
  <si>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</si>
  <si>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</si>
  <si>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</si>
  <si>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</si>
  <si>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</si>
  <si>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</si>
  <si>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</si>
  <si>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</si>
  <si>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</si>
  <si>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</si>
  <si>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</si>
  <si>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</si>
  <si>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</si>
  <si>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</si>
  <si>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</si>
  <si>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</si>
  <si>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</si>
  <si>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</si>
  <si>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</si>
  <si>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</si>
  <si>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</si>
  <si>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</si>
  <si>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</si>
  <si>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</si>
  <si>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</si>
  <si>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</si>
  <si>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</si>
  <si>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</si>
  <si>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</si>
  <si>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</si>
  <si>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</si>
  <si>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</si>
  <si>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</si>
  <si>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</si>
  <si>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</si>
  <si>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</si>
  <si>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</si>
  <si>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</si>
  <si>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</si>
  <si>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</si>
  <si>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</si>
  <si>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</si>
  <si>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</si>
  <si>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</si>
  <si>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</si>
  <si>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</si>
  <si>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</si>
  <si>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</si>
  <si>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</si>
  <si>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</si>
  <si>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</si>
  <si>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</si>
  <si>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</si>
  <si>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</si>
  <si>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</si>
  <si>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</si>
  <si>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</si>
  <si>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</si>
  <si>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</si>
  <si>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</si>
  <si>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</si>
  <si>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</si>
  <si>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</si>
  <si>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</si>
  <si>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</si>
  <si>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</si>
  <si>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</si>
  <si>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</si>
  <si>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</si>
  <si>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</si>
  <si>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</si>
  <si>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</si>
  <si>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</si>
  <si>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</si>
  <si>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</si>
  <si>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</si>
  <si>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</si>
  <si>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</si>
  <si>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</si>
  <si>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</si>
  <si>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</si>
  <si>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</si>
  <si>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</si>
  <si>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</si>
  <si>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</si>
  <si>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</si>
  <si>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</si>
  <si>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</si>
  <si>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</si>
  <si>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</si>
  <si>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</si>
  <si>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</si>
  <si>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</si>
  <si>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</si>
  <si>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</si>
  <si>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</si>
  <si>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</si>
  <si>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</si>
  <si>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</si>
  <si>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</si>
  <si>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</si>
  <si>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</si>
  <si>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</si>
  <si>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</si>
  <si>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</si>
  <si>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</si>
  <si>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</si>
  <si>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</si>
  <si>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</si>
  <si>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</si>
  <si>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</si>
  <si>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</si>
  <si>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</si>
  <si>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</si>
  <si>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</si>
  <si>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</si>
  <si>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</si>
  <si>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</si>
  <si>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</si>
  <si>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</si>
  <si>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</si>
  <si>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</si>
  <si>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</si>
  <si>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</si>
  <si>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</si>
  <si>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</si>
  <si>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</si>
  <si>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</si>
  <si>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</si>
  <si>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</si>
  <si>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</si>
  <si>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</si>
  <si>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</si>
  <si>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</si>
  <si>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</si>
  <si>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</si>
  <si>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</si>
  <si>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</si>
  <si>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</si>
  <si>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</si>
  <si>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</si>
  <si>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</si>
  <si>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</si>
  <si>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</si>
  <si>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</si>
  <si>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</si>
  <si>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</si>
  <si>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</si>
  <si>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</si>
  <si>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</si>
  <si>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</si>
  <si>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</si>
  <si>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</si>
  <si>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</si>
  <si>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</si>
  <si>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</si>
  <si>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</si>
  <si>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</si>
  <si>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</si>
  <si>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</si>
  <si>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</si>
  <si>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</si>
  <si>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</si>
  <si>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</si>
  <si>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</si>
  <si>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</si>
  <si>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</si>
  <si>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</si>
  <si>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</si>
  <si>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</si>
  <si>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</si>
  <si>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</si>
  <si>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</si>
  <si>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</si>
  <si>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</si>
  <si>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</si>
  <si>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</si>
  <si>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</si>
  <si>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</si>
  <si>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</si>
  <si>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</si>
  <si>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</si>
  <si>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</si>
  <si>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</si>
  <si>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</si>
  <si>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</si>
  <si>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</si>
  <si>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</si>
  <si>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</si>
  <si>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</si>
  <si>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</si>
  <si>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</si>
  <si>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</si>
  <si>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</si>
  <si>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</si>
  <si>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</si>
  <si>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</si>
  <si>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</si>
  <si>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</si>
  <si>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</si>
  <si>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</si>
  <si>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</si>
  <si>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</si>
  <si>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</si>
  <si>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</si>
  <si>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</si>
  <si>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</si>
  <si>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</si>
  <si>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</si>
  <si>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</si>
  <si>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</si>
  <si>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</si>
  <si>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</si>
  <si>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</si>
  <si>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</si>
  <si>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</si>
  <si>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</si>
  <si>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</si>
  <si>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</si>
  <si>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</si>
  <si>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</si>
  <si>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</si>
  <si>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</si>
  <si>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</si>
  <si>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</si>
  <si>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</si>
  <si>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</si>
  <si>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</si>
  <si>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</si>
  <si>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</si>
  <si>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</si>
  <si>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</si>
  <si>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</si>
  <si>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</si>
  <si>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</si>
  <si>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</si>
  <si>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</si>
  <si>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</si>
  <si>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</si>
  <si>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</si>
  <si>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</si>
  <si>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</si>
  <si>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</si>
  <si>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</si>
  <si>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</si>
  <si>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</si>
  <si>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</si>
  <si>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</si>
  <si>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</si>
  <si>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</si>
  <si>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</si>
  <si>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</si>
  <si>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</si>
  <si>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</si>
  <si>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</si>
  <si>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</si>
  <si>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</si>
  <si>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</si>
  <si>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</si>
  <si>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</si>
  <si>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</si>
  <si>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</si>
  <si>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</si>
  <si>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</si>
  <si>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</si>
  <si>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</si>
  <si>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</si>
  <si>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</si>
  <si>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</si>
  <si>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</si>
  <si>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</si>
  <si>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</si>
  <si>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</si>
  <si>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</si>
  <si>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</si>
  <si>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</si>
  <si>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</si>
  <si>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</si>
  <si>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</si>
  <si>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</si>
  <si>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</si>
  <si>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</si>
  <si>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</si>
  <si>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</si>
  <si>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</si>
  <si>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</si>
  <si>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</si>
  <si>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</si>
  <si>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</si>
  <si>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</si>
  <si>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</si>
  <si>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</si>
  <si>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</si>
  <si>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</si>
  <si>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</si>
  <si>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</si>
  <si>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</si>
  <si>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</si>
  <si>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</si>
  <si>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</si>
  <si>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</si>
  <si>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</si>
  <si>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</si>
  <si>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</si>
  <si>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</si>
  <si>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</si>
  <si>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</si>
  <si>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</si>
  <si>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</si>
  <si>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</si>
  <si>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</si>
  <si>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</si>
  <si>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</si>
  <si>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</si>
  <si>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</si>
  <si>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</si>
  <si>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</si>
  <si>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</si>
  <si>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</si>
  <si>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</si>
  <si>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</si>
  <si>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</si>
  <si>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</si>
  <si>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</si>
  <si>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</si>
  <si>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</si>
  <si>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</si>
  <si>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</si>
  <si>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</si>
  <si>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</si>
  <si>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</si>
  <si>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</si>
  <si>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</si>
  <si>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</si>
  <si>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</si>
  <si>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</si>
  <si>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</si>
  <si>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</si>
  <si>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</si>
  <si>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</si>
  <si>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</si>
  <si>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</si>
  <si>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</si>
  <si>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</si>
  <si>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</si>
  <si>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</si>
  <si>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</si>
  <si>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</si>
  <si>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</si>
  <si>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</si>
  <si>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</si>
  <si>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</si>
  <si>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</si>
  <si>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</si>
  <si>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</si>
  <si>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</si>
  <si>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</si>
  <si>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</si>
  <si>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</si>
  <si>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</si>
  <si>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</si>
  <si>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</si>
  <si>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</si>
  <si>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</si>
  <si>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</si>
  <si>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</si>
  <si>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</si>
  <si>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</si>
  <si>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</si>
  <si>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</si>
  <si>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</si>
  <si>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</si>
  <si>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</si>
  <si>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</si>
  <si>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</si>
  <si>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</si>
  <si>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</si>
  <si>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</si>
  <si>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</si>
  <si>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</si>
  <si>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</si>
  <si>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</si>
  <si>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</si>
  <si>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</si>
  <si>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</si>
  <si>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</si>
  <si>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</si>
  <si>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</si>
  <si>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</si>
  <si>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</si>
  <si>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</si>
  <si>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</si>
  <si>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</si>
  <si>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</si>
  <si>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</si>
  <si>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</si>
  <si>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</si>
  <si>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</si>
  <si>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</si>
  <si>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</si>
  <si>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</si>
  <si>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</si>
  <si>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</si>
  <si>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</si>
  <si>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</si>
  <si>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</si>
  <si>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</si>
  <si>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</si>
  <si>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</si>
  <si>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</si>
  <si>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</si>
  <si>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</si>
  <si>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</si>
  <si>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</si>
  <si>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</si>
  <si>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</si>
  <si>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</si>
  <si>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</si>
  <si>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</si>
  <si>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</si>
  <si>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</si>
  <si>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</si>
  <si>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</si>
  <si>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</si>
  <si>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</si>
  <si>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</si>
  <si>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</si>
  <si>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</si>
  <si>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</si>
  <si>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</si>
  <si>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</si>
  <si>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</si>
  <si>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</si>
  <si>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</si>
  <si>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</si>
  <si>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</si>
  <si>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</si>
  <si>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</si>
  <si>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</si>
  <si>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</si>
  <si>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</si>
  <si>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</si>
  <si>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</si>
  <si>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</si>
  <si>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</si>
  <si>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</si>
  <si>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</si>
  <si>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</si>
  <si>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</si>
  <si>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</si>
  <si>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</si>
  <si>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</si>
  <si>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</si>
  <si>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</si>
  <si>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</si>
  <si>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</si>
  <si>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</si>
  <si>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</si>
  <si>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</si>
  <si>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</si>
  <si>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</si>
  <si>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</si>
  <si>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</si>
  <si>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</si>
  <si>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</si>
  <si>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</si>
  <si>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</si>
  <si>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</si>
  <si>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</si>
  <si>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</si>
  <si>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</si>
  <si>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</si>
  <si>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</si>
  <si>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</si>
  <si>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</si>
  <si>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</si>
  <si>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</si>
  <si>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</si>
  <si>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</si>
  <si>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</si>
  <si>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</si>
  <si>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</si>
  <si>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</si>
  <si>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</si>
  <si>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</si>
  <si>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</si>
  <si>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</si>
  <si>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</si>
  <si>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</si>
  <si>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</si>
  <si>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</si>
  <si>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</si>
  <si>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</si>
  <si>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</si>
  <si>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</si>
  <si>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</si>
  <si>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</si>
  <si>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</si>
  <si>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</si>
  <si>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</si>
  <si>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</si>
  <si>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</si>
  <si>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</si>
  <si>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</si>
  <si>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</si>
  <si>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</si>
  <si>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</si>
  <si>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</si>
  <si>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</si>
  <si>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</si>
  <si>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</si>
  <si>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</si>
  <si>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</si>
  <si>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</si>
  <si>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</si>
  <si>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</si>
  <si>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</si>
  <si>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</si>
  <si>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</si>
  <si>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</si>
  <si>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</si>
  <si>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</si>
  <si>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</si>
  <si>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</si>
  <si>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</si>
  <si>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</si>
  <si>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</si>
  <si>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</si>
  <si>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</si>
  <si>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</si>
  <si>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</si>
  <si>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</si>
  <si>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</si>
  <si>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</si>
  <si>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</si>
  <si>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</si>
  <si>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</si>
  <si>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</si>
  <si>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</si>
  <si>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</si>
  <si>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</si>
  <si>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</si>
  <si>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</si>
  <si>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</si>
  <si>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</si>
  <si>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</si>
  <si>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</si>
  <si>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</si>
  <si>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</si>
  <si>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</si>
  <si>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</si>
  <si>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</si>
  <si>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</si>
  <si>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</si>
  <si>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</si>
  <si>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</si>
  <si>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</si>
  <si>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</si>
  <si>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</si>
  <si>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</si>
  <si>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</si>
  <si>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</si>
  <si>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</si>
  <si>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</si>
  <si>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</si>
  <si>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</si>
  <si>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</si>
  <si>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</si>
  <si>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</si>
  <si>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</si>
  <si>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</si>
  <si>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</si>
  <si>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</si>
  <si>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</si>
  <si>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</si>
  <si>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</si>
  <si>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</si>
  <si>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</si>
  <si>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</si>
  <si>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</si>
  <si>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</si>
  <si>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</si>
  <si>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</si>
  <si>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</si>
  <si>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</si>
  <si>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</si>
  <si>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</si>
  <si>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</si>
  <si>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</si>
  <si>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</si>
  <si>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</si>
  <si>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</si>
  <si>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</si>
  <si>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</si>
  <si>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</si>
  <si>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</si>
  <si>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</si>
  <si>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</si>
  <si>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</si>
  <si>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</si>
  <si>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</si>
  <si>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</si>
  <si>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</si>
  <si>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</si>
  <si>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</si>
  <si>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</si>
  <si>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</si>
  <si>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</si>
  <si>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</si>
  <si>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</si>
  <si>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</si>
  <si>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</si>
  <si>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</si>
  <si>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</si>
  <si>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</si>
  <si>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</si>
  <si>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</si>
  <si>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</si>
  <si>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</si>
  <si>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</si>
  <si>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</si>
  <si>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</si>
  <si>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</si>
  <si>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</si>
  <si>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</si>
  <si>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</si>
  <si>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</si>
  <si>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</si>
  <si>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</si>
  <si>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</si>
  <si>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</si>
  <si>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</si>
  <si>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</si>
  <si>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</si>
  <si>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</si>
  <si>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</si>
  <si>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</si>
  <si>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</si>
  <si>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</si>
  <si>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</si>
  <si>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</si>
  <si>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</si>
  <si>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</si>
  <si>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</si>
  <si>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</si>
  <si>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</si>
  <si>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</si>
  <si>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</si>
  <si>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</si>
  <si>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</si>
  <si>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</si>
  <si>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</si>
  <si>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</si>
  <si>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</si>
  <si>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</si>
  <si>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</si>
  <si>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</si>
  <si>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</si>
  <si>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</si>
  <si>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</si>
  <si>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</si>
  <si>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</si>
  <si>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</si>
  <si>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</si>
  <si>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</si>
  <si>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</si>
  <si>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</si>
  <si>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</si>
  <si>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</si>
  <si>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</si>
  <si>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</si>
  <si>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</si>
  <si>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</si>
  <si>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</si>
  <si>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</si>
  <si>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</si>
  <si>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</si>
  <si>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</si>
  <si>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</si>
  <si>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</si>
  <si>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</si>
  <si>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</si>
  <si>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</si>
  <si>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</si>
  <si>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</si>
  <si>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</si>
  <si>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</si>
  <si>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</si>
  <si>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</si>
  <si>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</si>
  <si>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</si>
  <si>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</si>
  <si>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</si>
  <si>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</si>
  <si>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</si>
  <si>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</si>
  <si>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</si>
  <si>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</si>
  <si>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</si>
  <si>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</si>
  <si>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</si>
  <si>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</si>
  <si>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</si>
  <si>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</si>
  <si>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</si>
  <si>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</si>
  <si>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</si>
  <si>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</si>
  <si>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</si>
  <si>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</si>
  <si>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</si>
  <si>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</si>
  <si>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</si>
  <si>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</si>
  <si>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</si>
  <si>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</si>
  <si>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</si>
  <si>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</si>
  <si>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</si>
  <si>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</si>
  <si>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</si>
  <si>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</si>
  <si>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</si>
  <si>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</si>
  <si>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</si>
  <si>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</si>
  <si>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</si>
  <si>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</si>
  <si>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</si>
  <si>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</si>
  <si>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</si>
  <si>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</si>
  <si>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</si>
  <si>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</si>
  <si>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</si>
  <si>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</si>
  <si>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</si>
  <si>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</si>
  <si>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</si>
  <si>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</si>
  <si>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</si>
  <si>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</si>
  <si>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</si>
  <si>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</si>
  <si>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</si>
  <si>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</si>
  <si>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</si>
  <si>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</si>
  <si>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</si>
  <si>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</si>
  <si>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</si>
  <si>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</si>
  <si>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</si>
  <si>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</si>
  <si>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</si>
  <si>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</si>
  <si>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</si>
  <si>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</si>
  <si>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</si>
  <si>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</si>
  <si>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</si>
  <si>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</si>
  <si>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</si>
  <si>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</si>
  <si>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</si>
  <si>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</si>
  <si>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</si>
  <si>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</si>
  <si>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</si>
  <si>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</si>
  <si>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</si>
  <si>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</si>
  <si>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</si>
  <si>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</si>
  <si>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</si>
  <si>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</si>
  <si>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</si>
  <si>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</si>
  <si>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</si>
  <si>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</si>
  <si>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</si>
  <si>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</si>
  <si>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</si>
  <si>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</si>
  <si>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</si>
  <si>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</si>
  <si>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</si>
  <si>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</si>
  <si>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</si>
  <si>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</si>
  <si>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</si>
  <si>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</si>
  <si>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</si>
  <si>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</si>
  <si>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</si>
  <si>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</si>
  <si>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</si>
  <si>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</si>
  <si>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</si>
  <si>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</si>
  <si>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</si>
  <si>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</si>
  <si>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</si>
  <si>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</si>
  <si>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</si>
  <si>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</si>
  <si>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</si>
  <si>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</si>
  <si>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</si>
  <si>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</si>
  <si>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</si>
  <si>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</si>
  <si>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</si>
  <si>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</si>
  <si>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</si>
  <si>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</si>
  <si>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</si>
  <si>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</si>
  <si>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</si>
  <si>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</si>
  <si>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</si>
  <si>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</si>
  <si>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</si>
  <si>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</si>
  <si>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</si>
  <si>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</si>
  <si>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</si>
  <si>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</si>
  <si>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</si>
  <si>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</si>
  <si>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</si>
  <si>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</si>
  <si>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</si>
  <si>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</si>
  <si>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</si>
  <si>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</si>
  <si>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</si>
  <si>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</si>
  <si>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</si>
  <si>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</si>
  <si>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</si>
  <si>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</si>
  <si>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</si>
  <si>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</si>
  <si>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</si>
  <si>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</si>
  <si>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</si>
  <si>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</si>
  <si>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</si>
  <si>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</si>
  <si>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</si>
  <si>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</si>
  <si>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</si>
  <si>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</si>
  <si>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</si>
  <si>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</si>
  <si>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</si>
  <si>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</si>
  <si>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</si>
  <si>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</si>
  <si>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</si>
  <si>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</si>
  <si>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</si>
  <si>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</si>
  <si>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</si>
  <si>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</si>
  <si>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</si>
  <si>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</si>
  <si>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</si>
  <si>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</si>
  <si>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</si>
  <si>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</si>
  <si>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</si>
  <si>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</si>
  <si>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</si>
  <si>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</si>
  <si>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</si>
  <si>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</si>
  <si>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</si>
  <si>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</si>
  <si>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</si>
  <si>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</si>
  <si>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</si>
  <si>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</si>
  <si>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</si>
  <si>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</si>
  <si>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</si>
  <si>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</si>
  <si>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</si>
  <si>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</si>
  <si>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</si>
  <si>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</si>
  <si>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</si>
  <si>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</si>
  <si>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</si>
  <si>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</si>
  <si>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</si>
  <si>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</si>
  <si>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</si>
  <si>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</si>
  <si>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</si>
  <si>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</si>
  <si>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</si>
  <si>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</si>
  <si>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</si>
  <si>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</si>
  <si>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</si>
  <si>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</si>
  <si>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</si>
  <si>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</si>
  <si>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</si>
  <si>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</si>
  <si>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</si>
  <si>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</si>
  <si>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</si>
  <si>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</si>
  <si>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</si>
  <si>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</si>
  <si>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</si>
  <si>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</si>
  <si>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</si>
  <si>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</si>
  <si>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</si>
  <si>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</si>
  <si>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</si>
  <si>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</si>
  <si>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</si>
  <si>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</si>
  <si>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</si>
  <si>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</si>
  <si>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</si>
  <si>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</si>
  <si>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</si>
  <si>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</si>
  <si>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</si>
  <si>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</si>
  <si>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</si>
  <si>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</si>
  <si>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</si>
  <si>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</si>
  <si>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</si>
  <si>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</si>
  <si>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</si>
  <si>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</si>
  <si>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</si>
  <si>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</si>
  <si>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</si>
  <si>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</si>
  <si>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</si>
  <si>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</si>
  <si>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</si>
  <si>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</si>
  <si>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</si>
  <si>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</si>
  <si>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</si>
  <si>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</si>
  <si>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</si>
  <si>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</si>
  <si>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</si>
  <si>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</si>
  <si>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</si>
  <si>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</si>
  <si>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</si>
  <si>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</si>
  <si>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</si>
  <si>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</si>
  <si>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</si>
  <si>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</si>
  <si>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</si>
  <si>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</si>
  <si>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</si>
  <si>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</si>
  <si>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</si>
  <si>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</si>
  <si>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</si>
  <si>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</si>
  <si>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</si>
  <si>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</si>
  <si>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</si>
  <si>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</si>
  <si>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</si>
  <si>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</si>
  <si>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</si>
  <si>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</si>
  <si>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</si>
  <si>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</si>
  <si>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</si>
  <si>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</si>
  <si>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</si>
  <si>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</si>
  <si>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</si>
  <si>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</si>
  <si>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</si>
  <si>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</si>
  <si>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</si>
  <si>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</si>
  <si>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</si>
  <si>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</si>
  <si>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</si>
  <si>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</si>
  <si>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</si>
  <si>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</si>
  <si>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</si>
  <si>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</si>
  <si>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</si>
  <si>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</si>
  <si>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</si>
  <si>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</si>
  <si>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</si>
  <si>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</si>
  <si>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</si>
  <si>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</si>
  <si>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</si>
  <si>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</si>
  <si>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</si>
  <si>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</si>
  <si>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</si>
  <si>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</si>
  <si>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</si>
  <si>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</si>
  <si>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</si>
  <si>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</si>
  <si>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</si>
  <si>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</si>
  <si>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</si>
  <si>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</si>
  <si>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</si>
  <si>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</si>
  <si>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</si>
  <si>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</si>
  <si>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</si>
  <si>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</si>
  <si>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</si>
  <si>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</si>
  <si>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</si>
  <si>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</si>
  <si>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</si>
  <si>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</si>
  <si>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</si>
  <si>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</si>
  <si>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</si>
  <si>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</si>
  <si>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</si>
  <si>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</si>
  <si>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</si>
  <si>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</si>
  <si>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</si>
  <si>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</si>
  <si>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</si>
  <si>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</si>
  <si>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</si>
  <si>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</si>
  <si>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</si>
  <si>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</si>
  <si>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</si>
  <si>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</si>
  <si>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</si>
  <si>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</si>
  <si>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</si>
  <si>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</si>
  <si>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</si>
  <si>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</si>
  <si>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</si>
  <si>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</si>
  <si>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</si>
  <si>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</si>
  <si>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</si>
  <si>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</si>
  <si>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</si>
  <si>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</si>
  <si>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</si>
  <si>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</si>
  <si>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</si>
  <si>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</si>
  <si>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</si>
  <si>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</si>
  <si>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</si>
  <si>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</si>
  <si>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</si>
  <si>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</si>
  <si>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</si>
  <si>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</si>
  <si>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</si>
  <si>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</si>
  <si>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</si>
  <si>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</si>
  <si>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</si>
  <si>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</si>
  <si>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</si>
  <si>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</si>
  <si>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</si>
  <si>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</si>
  <si>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</si>
  <si>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</si>
  <si>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</si>
  <si>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</si>
  <si>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</si>
  <si>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</si>
  <si>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</si>
  <si>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</si>
  <si>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</si>
  <si>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</si>
  <si>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</si>
  <si>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</si>
  <si>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</si>
  <si>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</si>
  <si>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</si>
  <si>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</si>
  <si>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</si>
  <si>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</si>
  <si>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</si>
  <si>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</si>
  <si>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</si>
  <si>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</si>
  <si>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</si>
  <si>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</si>
  <si>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</si>
  <si>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</si>
  <si>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</si>
  <si>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</si>
  <si>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</si>
  <si>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</si>
  <si>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</si>
  <si>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</si>
  <si>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</si>
  <si>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</si>
  <si>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</si>
  <si>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</si>
  <si>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</si>
  <si>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</si>
  <si>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</si>
  <si>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</si>
  <si>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</si>
  <si>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</si>
  <si>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</si>
  <si>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</si>
  <si>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</si>
  <si>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</si>
  <si>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</si>
  <si>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</si>
  <si>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</si>
  <si>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</si>
  <si>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</si>
  <si>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</si>
  <si>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</si>
  <si>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</si>
  <si>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</si>
  <si>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</si>
  <si>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</si>
  <si>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</si>
  <si>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</si>
  <si>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</si>
  <si>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</si>
  <si>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</si>
  <si>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</si>
  <si>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</si>
  <si>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</si>
  <si>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</si>
  <si>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</si>
  <si>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</si>
  <si>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</si>
  <si>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</si>
  <si>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</si>
  <si>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</si>
  <si>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</si>
  <si>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</si>
  <si>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</si>
  <si>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</si>
  <si>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</si>
  <si>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</si>
  <si>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</si>
  <si>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</si>
  <si>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</si>
  <si>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</si>
  <si>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</si>
  <si>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</si>
  <si>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</si>
  <si>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</si>
  <si>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</si>
  <si>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</si>
  <si>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</si>
  <si>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</si>
  <si>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</si>
  <si>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</si>
  <si>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</si>
  <si>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</si>
  <si>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</si>
  <si>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</si>
  <si>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</si>
  <si>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</si>
  <si>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</si>
  <si>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</si>
  <si>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</si>
  <si>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</si>
  <si>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</si>
  <si>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</si>
  <si>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</si>
  <si>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</si>
  <si>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</si>
  <si>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</si>
  <si>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</si>
  <si>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</si>
  <si>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</si>
  <si>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</si>
  <si>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</si>
  <si>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</si>
  <si>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</si>
  <si>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</si>
  <si>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</si>
  <si>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</si>
  <si>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</si>
  <si>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</si>
  <si>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</si>
  <si>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</si>
  <si>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</si>
  <si>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</si>
  <si>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</si>
  <si>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</si>
  <si>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</si>
  <si>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</si>
  <si>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</si>
  <si>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</si>
  <si>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</si>
  <si>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</si>
  <si>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</si>
  <si>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</si>
  <si>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</si>
  <si>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</si>
  <si>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</si>
  <si>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</si>
  <si>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</si>
  <si>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</si>
  <si>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</si>
  <si>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</si>
  <si>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</si>
  <si>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</si>
  <si>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</si>
  <si>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</si>
  <si>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</si>
  <si>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</si>
  <si>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</si>
  <si>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</si>
  <si>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</si>
  <si>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</si>
  <si>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</si>
  <si>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</si>
  <si>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</si>
  <si>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</si>
  <si>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</si>
  <si>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</si>
  <si>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</si>
  <si>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</si>
  <si>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</si>
  <si>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</si>
  <si>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</si>
  <si>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</si>
  <si>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</si>
  <si>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</si>
  <si>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</si>
  <si>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</si>
  <si>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</si>
  <si>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</si>
  <si>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</si>
  <si>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</si>
  <si>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</si>
  <si>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</si>
  <si>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</si>
  <si>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</si>
  <si>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</si>
  <si>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</si>
  <si>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</si>
  <si>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</si>
  <si>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</si>
  <si>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</si>
  <si>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</si>
  <si>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</si>
  <si>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</si>
  <si>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</si>
  <si>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</si>
  <si>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</si>
  <si>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</si>
  <si>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</si>
  <si>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</si>
  <si>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</si>
  <si>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</si>
  <si>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</si>
  <si>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</si>
  <si>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</si>
  <si>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</si>
  <si>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</si>
  <si>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</si>
  <si>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</si>
  <si>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</si>
  <si>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</si>
  <si>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</si>
  <si>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</si>
  <si>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</si>
  <si>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</si>
  <si>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</si>
  <si>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</si>
  <si>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</si>
  <si>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</si>
  <si>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</si>
  <si>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</si>
  <si>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</si>
  <si>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</si>
  <si>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</si>
  <si>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</si>
  <si>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</si>
  <si>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</si>
  <si>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</si>
  <si>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</si>
  <si>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</si>
  <si>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</si>
  <si>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</si>
  <si>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</si>
  <si>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</si>
  <si>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</si>
  <si>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</si>
  <si>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</si>
  <si>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</si>
  <si>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</si>
  <si>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</si>
  <si>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</si>
  <si>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</si>
  <si>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</si>
  <si>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</si>
  <si>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</si>
  <si>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</si>
  <si>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</si>
  <si>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</si>
  <si>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</si>
  <si>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</si>
  <si>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</si>
  <si>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</si>
  <si>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</si>
  <si>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</si>
  <si>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</si>
  <si>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</si>
  <si>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</si>
  <si>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</si>
  <si>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</si>
  <si>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</si>
  <si>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</si>
  <si>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</si>
  <si>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</si>
  <si>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</si>
  <si>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</si>
  <si>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</si>
  <si>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</si>
  <si>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</si>
  <si>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</si>
  <si>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</si>
  <si>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</si>
  <si>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</si>
  <si>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</si>
  <si>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</si>
  <si>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</si>
  <si>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</si>
  <si>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</si>
  <si>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</si>
  <si>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</si>
  <si>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</si>
  <si>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</si>
  <si>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</si>
  <si>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</si>
  <si>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</si>
  <si>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</si>
  <si>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</si>
  <si>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</si>
  <si>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</si>
  <si>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</si>
  <si>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</si>
  <si>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</si>
  <si>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</si>
  <si>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</si>
  <si>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</si>
  <si>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</si>
  <si>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</si>
  <si>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</si>
  <si>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</si>
  <si>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</si>
  <si>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</si>
  <si>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</si>
  <si>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</si>
  <si>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</si>
  <si>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</si>
  <si>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</si>
  <si>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</si>
  <si>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</si>
  <si>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</si>
  <si>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</si>
  <si>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</si>
  <si>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</si>
  <si>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</si>
  <si>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</si>
  <si>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</si>
  <si>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</si>
  <si>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</si>
  <si>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</si>
  <si>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</si>
  <si>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</si>
  <si>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</si>
  <si>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</si>
  <si>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</si>
  <si>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</si>
  <si>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</si>
  <si>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</si>
  <si>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</si>
  <si>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</si>
  <si>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</si>
  <si>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</si>
  <si>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</si>
  <si>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</si>
  <si>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</si>
  <si>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</si>
  <si>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</si>
  <si>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</si>
  <si>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</si>
  <si>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</si>
  <si>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</si>
  <si>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</si>
  <si>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</si>
  <si>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</si>
  <si>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</si>
  <si>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</si>
  <si>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</si>
  <si>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</si>
  <si>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</si>
  <si>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</si>
  <si>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</si>
  <si>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</si>
  <si>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</si>
  <si>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</si>
  <si>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</si>
  <si>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</si>
  <si>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</si>
  <si>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</si>
  <si>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</si>
  <si>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</si>
  <si>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</si>
  <si>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</si>
  <si>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</si>
  <si>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</si>
  <si>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</si>
  <si>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</si>
  <si>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</si>
  <si>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</si>
  <si>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</si>
  <si>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</si>
  <si>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</si>
  <si>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</si>
  <si>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</si>
  <si>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</si>
  <si>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</si>
  <si>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</si>
  <si>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</si>
  <si>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</si>
  <si>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</si>
  <si>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</si>
  <si>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</si>
  <si>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</si>
  <si>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</si>
  <si>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</si>
  <si>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</si>
  <si>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</si>
  <si>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</si>
  <si>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</si>
  <si>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</si>
  <si>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</si>
  <si>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</si>
  <si>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</si>
  <si>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</si>
  <si>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</si>
  <si>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</si>
  <si>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</si>
  <si>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</si>
  <si>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</si>
  <si>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</si>
  <si>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</si>
  <si>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</si>
  <si>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</si>
  <si>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</si>
  <si>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</si>
  <si>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</si>
  <si>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</si>
  <si>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</si>
  <si>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</si>
  <si>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</si>
  <si>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</si>
  <si>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</si>
  <si>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</si>
  <si>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</si>
  <si>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</si>
  <si>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</si>
  <si>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</si>
  <si>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</si>
  <si>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</si>
  <si>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</si>
  <si>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</si>
  <si>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</si>
  <si>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</si>
  <si>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</si>
  <si>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</si>
  <si>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</si>
  <si>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</si>
  <si>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</si>
  <si>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</si>
  <si>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</si>
  <si>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</si>
  <si>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</si>
  <si>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</si>
  <si>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</si>
  <si>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</si>
  <si>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</si>
  <si>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</si>
  <si>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</si>
  <si>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</si>
  <si>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</si>
  <si>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</si>
  <si>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</si>
  <si>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</si>
  <si>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</si>
  <si>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</si>
  <si>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</si>
  <si>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</si>
  <si>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</si>
  <si>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</si>
  <si>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</si>
  <si>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</si>
  <si>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</si>
  <si>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</si>
  <si>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</si>
  <si>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</si>
  <si>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</si>
  <si>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</si>
  <si>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</si>
  <si>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</si>
  <si>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</si>
  <si>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</si>
  <si>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</si>
  <si>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</si>
  <si>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</si>
  <si>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</si>
  <si>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</si>
  <si>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</si>
  <si>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</si>
  <si>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</si>
  <si>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</si>
  <si>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</si>
  <si>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</si>
  <si>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</si>
  <si>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</si>
  <si>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</si>
  <si>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</si>
  <si>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</si>
  <si>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</si>
  <si>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</si>
  <si>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</si>
  <si>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</si>
  <si>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</si>
  <si>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</si>
  <si>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</si>
  <si>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</si>
  <si>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</si>
  <si>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</si>
  <si>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</si>
  <si>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</si>
  <si>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</si>
  <si>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</si>
  <si>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</si>
  <si>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</si>
  <si>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</si>
  <si>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</si>
  <si>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</si>
  <si>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</si>
  <si>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</si>
  <si>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</si>
  <si>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</si>
  <si>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</si>
  <si>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</si>
  <si>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</si>
  <si>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</si>
  <si>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</si>
  <si>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</si>
  <si>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</si>
  <si>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</si>
  <si>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</si>
  <si>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</si>
  <si>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</si>
  <si>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</si>
  <si>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</si>
  <si>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</si>
  <si>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</si>
  <si>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</si>
  <si>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</si>
  <si>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</si>
  <si>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</si>
  <si>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</si>
  <si>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</si>
  <si>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</si>
  <si>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</si>
  <si>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</si>
  <si>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</si>
  <si>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</si>
  <si>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</si>
  <si>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</si>
  <si>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</si>
  <si>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</si>
  <si>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</si>
  <si>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</si>
  <si>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</si>
  <si>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</si>
  <si>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</si>
  <si>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</si>
  <si>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</si>
  <si>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</si>
  <si>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</si>
  <si>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</si>
  <si>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</si>
  <si>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</si>
  <si>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</si>
  <si>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</si>
  <si>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</si>
  <si>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</si>
  <si>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</si>
  <si>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</si>
  <si>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</si>
  <si>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</si>
  <si>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</si>
  <si>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</si>
  <si>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</si>
  <si>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</si>
  <si>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</si>
  <si>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</si>
  <si>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</si>
  <si>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</si>
  <si>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</si>
  <si>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</si>
  <si>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</si>
  <si>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</si>
  <si>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</si>
  <si>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</si>
  <si>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</si>
  <si>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</si>
  <si>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</si>
  <si>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</si>
  <si>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</si>
  <si>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</si>
  <si>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</si>
  <si>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</si>
  <si>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</si>
  <si>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</si>
  <si>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</si>
  <si>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</si>
  <si>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</si>
  <si>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</si>
  <si>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</si>
  <si>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</si>
  <si>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</si>
  <si>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</si>
  <si>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</si>
  <si>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</si>
  <si>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</si>
  <si>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</si>
  <si>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</si>
  <si>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</si>
  <si>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</si>
  <si>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</si>
  <si>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</si>
  <si>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</si>
  <si>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</si>
  <si>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</si>
  <si>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</si>
  <si>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</si>
  <si>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</si>
  <si>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</si>
  <si>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</si>
  <si>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</si>
  <si>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</si>
  <si>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</si>
  <si>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</si>
  <si>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</si>
  <si>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</si>
  <si>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</si>
  <si>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</si>
  <si>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</si>
  <si>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</si>
  <si>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</si>
  <si>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</si>
  <si>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</si>
  <si>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</si>
  <si>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</si>
  <si>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</si>
  <si>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</si>
  <si>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</si>
  <si>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</si>
  <si>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</si>
  <si>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</si>
  <si>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</si>
  <si>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</si>
  <si>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</si>
  <si>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</si>
  <si>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</si>
  <si>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</si>
  <si>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</si>
  <si>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</si>
  <si>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</si>
  <si>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</si>
  <si>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</si>
  <si>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</si>
  <si>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</si>
  <si>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</si>
  <si>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</si>
  <si>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</si>
  <si>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</si>
  <si>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</si>
  <si>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</si>
  <si>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</si>
  <si>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</si>
  <si>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</si>
  <si>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</si>
  <si>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</si>
  <si>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</si>
  <si>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</si>
  <si>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</si>
  <si>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</si>
  <si>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</si>
  <si>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</si>
  <si>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</si>
  <si>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</si>
  <si>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</si>
  <si>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</si>
  <si>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</si>
  <si>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</si>
  <si>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</si>
  <si>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</si>
  <si>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</si>
  <si>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</si>
  <si>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</si>
  <si>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</si>
  <si>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</si>
  <si>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</si>
  <si>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</si>
  <si>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</si>
  <si>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</si>
  <si>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</si>
  <si>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</si>
  <si>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</si>
  <si>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</si>
  <si>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</si>
  <si>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</si>
  <si>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</si>
  <si>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</si>
  <si>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</si>
  <si>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</si>
  <si>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</si>
  <si>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</si>
  <si>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</si>
  <si>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</si>
  <si>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</si>
  <si>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</si>
  <si>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</si>
  <si>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</si>
  <si>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</si>
  <si>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</si>
  <si>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</si>
  <si>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</si>
  <si>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</si>
  <si>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</si>
  <si>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</si>
  <si>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</si>
  <si>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</si>
  <si>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</si>
  <si>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</si>
  <si>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</si>
  <si>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</si>
  <si>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</si>
  <si>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</si>
  <si>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</si>
  <si>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</si>
  <si>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</si>
  <si>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</si>
  <si>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</si>
  <si>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</si>
  <si>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</si>
  <si>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</si>
  <si>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</si>
  <si>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</si>
  <si>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</si>
  <si>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</si>
  <si>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</si>
  <si>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</si>
  <si>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</si>
  <si>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</si>
  <si>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</si>
  <si>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</si>
  <si>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</si>
  <si>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</si>
  <si>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</si>
  <si>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</si>
  <si>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</si>
  <si>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</si>
  <si>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</si>
  <si>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</si>
  <si>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</si>
  <si>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</si>
  <si>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</si>
  <si>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</si>
  <si>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</si>
  <si>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</si>
  <si>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</si>
  <si>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</si>
  <si>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</si>
  <si>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</si>
  <si>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</si>
  <si>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</si>
  <si>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</si>
  <si>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</si>
  <si>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</si>
  <si>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</si>
  <si>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</si>
  <si>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</si>
  <si>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</si>
  <si>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</si>
  <si>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</si>
  <si>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</si>
  <si>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</si>
  <si>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</si>
  <si>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</si>
  <si>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</si>
  <si>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</si>
  <si>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</si>
  <si>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</si>
  <si>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</si>
  <si>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</si>
  <si>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</si>
  <si>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</si>
  <si>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</si>
  <si>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</si>
  <si>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</si>
  <si>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</si>
  <si>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</si>
  <si>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</si>
  <si>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</si>
  <si>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</si>
  <si>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</si>
  <si>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</si>
  <si>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</si>
  <si>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</si>
  <si>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</si>
  <si>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</si>
  <si>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</si>
  <si>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</si>
  <si>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</si>
  <si>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</si>
  <si>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</si>
  <si>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</si>
  <si>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</si>
  <si>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</si>
  <si>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</si>
  <si>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</si>
  <si>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</si>
  <si>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</si>
  <si>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</si>
  <si>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</si>
  <si>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</si>
  <si>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</si>
  <si>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</si>
  <si>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</si>
  <si>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</si>
  <si>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</si>
  <si>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</si>
  <si>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</si>
  <si>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</si>
  <si>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</si>
  <si>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</si>
  <si>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</si>
  <si>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</si>
  <si>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</si>
  <si>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</si>
  <si>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</si>
  <si>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</si>
  <si>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</si>
  <si>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</si>
  <si>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</si>
  <si>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</si>
  <si>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</si>
  <si>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</si>
  <si>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</si>
  <si>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</si>
  <si>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</si>
  <si>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</si>
  <si>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</si>
  <si>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</si>
  <si>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</si>
  <si>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</si>
  <si>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</si>
  <si>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</si>
  <si>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</si>
  <si>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</si>
  <si>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</si>
  <si>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PCM-20251122-00001214</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</si>
  <si>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</si>
  <si>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</si>
  <si>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</si>
  <si>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</si>
  <si>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</si>
  <si>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</si>
  <si>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</si>
  <si>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</si>
  <si>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</si>
  <si>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</si>
  <si>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</si>
  <si>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</si>
  <si>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</si>
  <si>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TT-20251122-00520</t>
  </si>
  <si>
    <t>down again ,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</si>
</sst>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F12" sqref="F12"/>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320.78485949074093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0.15121365740924375</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45983.733285416667</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45983.733285416667</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45983.733285416667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45983.733285416667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45983.733285416667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45983.733285416667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45983.733285416667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45983.733285416667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45983.733285416667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45983.733285416667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45983.733285416667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45983.733285416667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45983.733285416667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45983.733285416667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45983.733285416667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45983.733285416667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45983.733285416667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45983.733285416667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45983.733285416667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45983.733285416667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45983.733285416667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45983.733285416667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45983.733285416667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45983.733285416667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45983.733285416667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45983.733285416667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45983.733285416667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45983.733285416667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45983.733285416667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45983.733285416667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45983.733285416667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45983.733285416667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45983.733285416667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45983.733285416667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45983.733285416667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45983.733285416667</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45983.733285416667</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B5F7346E-036C-4B3C-9761-B28CFE93A023}"/>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6"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158.73344768519019</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45983.733285648152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45983.733285648152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45983.733285648152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45983.733285648152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45983.733285648152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45983.733285648152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45983.733285648152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45983.733285648152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45983.733285648152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45983.733285648152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45983.733285648152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45983.733285648152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45983.733285648152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45983.733285648152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45983.733285648152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45983.733285648152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45983.733285648152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45983.733285648152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45983.733285648152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45983.733285648152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45983.733285648152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45983.733285648152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45983.733285648152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45983.733285648152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45983.733285648152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45983.733285648152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45983.733285648152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45983.733285648152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45983.733285648152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45983.733285648152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45983.733285648152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45983.733285648152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45983.733285648152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45983.733285648152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45983.733285648152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45983.733285648152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45983.733285648152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45983.733285648152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45983.733285648152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45983.733285648152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45983.733285648152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45983.733285648152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45983.733285648152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45983.733285648152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45983.733285648152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45983.733285648152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45983.733285648152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45983.733285648152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45983.733285648152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45983.733285648152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45983.733285648152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45983.733285648152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45983.733285648152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45983.733285648152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45983.733285648152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45983.733285648152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45983.733285648152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45983.733285648152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45983.733285648152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45983.733285648152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45983.733285648152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45983.733285648152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45983.733285648152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45983.733285648152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45983.733285648152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45983.733285648152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45983.733285648152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45983.733285648152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45983.733285648152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45983.733285648152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45983.733285648152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45983.733285648152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45983.733285648152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45983.733285648152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45983.733285648152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45983.733285648152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45983.733285648152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45983.733285648152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45983.733285648152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45983.733285648152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45983.733285648152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45983.733285648152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45983.733285648152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45983.733285648152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45983.733285648152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45983.733285648152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45983.733285648152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45983.733285648152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45983.733285648152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45983.733285648152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45983.733285648152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45983.733285648152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45983.733285648152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45983.733285648152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45983.733285648152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45983.733285648152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45983.733285648152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45983.733285648152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45983.733285648152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45983.733285648152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45983.733285648152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45983.733285648152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45983.733285648152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45983.733285648152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45983.733285648152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45983.733285648152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45983.733285648152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45983.733285648152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45983.733285648152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45983.733285648152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45983.733285648152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45983.733285648152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45983.733285648152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45983.733285648152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45983.733285648152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45983.733285648152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45983.733285648152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45983.733285648152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45983.733285648152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45983.733285648152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45983.733285648152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45983.733285648152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45983.733285648152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45983.733285648152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45983.733285648152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45983.733285648152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45983.733285648152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45983.733285648152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45983.733285648152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45983.733285648152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45983.733285648152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45983.733285648152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45983.733285648152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45983.733285648152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45983.733285648152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45983.733285648152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45983.733285648152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45983.733285648152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45983.733285648152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45983.733285648152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45983.733285648152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45983.733285648152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45983.733285648152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45983.733285648152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45983.733285648152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45983.733285648152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45983.733285648152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45983.733285648152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45983.733285648152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45983.733285648152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45983.733285648152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45983.733285648152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45983.733285648152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45983.733285648152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45983.733285648152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45983.733285648152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I15" sqref="I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2.9697685189603362E-2</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45983.733285648152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45983.733285648152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45983.733285648152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45983.733285648152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45983.733285648152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45983.733285648152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45983.733285648152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45983.733285648152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45983.733285648152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45983.733285648152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45983.733285648152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45983.733285648152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45983.733285648152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45983.733285648152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45983.733285648152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45983.733285648152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45983.733285648152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45983.733285648152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45983.733285648152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45983.733285648152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45983.733285648152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45983.733285648152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45983.733285648152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45983.733285648152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45983.733285648152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45983.733285648152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45983.733285648152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45983.733285648152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45983.733285648152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45983.733285648152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45983.733285648152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45983.733285648152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45983.733285648152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45983.733285648152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45983.733285648152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45983.733285648152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45983.733285648152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45983.733285648152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45983.733285648152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45983.733285648152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45983.733285648152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45983.733285648152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45983.733285648152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45983.733285648152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45983.733285648152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45983.733285648152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45983.733285648152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45983.733285648152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45983.733285648152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45983.733285648152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45983.733285648152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45983.733285648152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45983.733285648152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45983.733285648152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45983.733285648152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45983.733285648152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45983.733285648152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45983.733285648152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45983.733285648152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45983.733285648152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45983.733285648152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45983.733285648152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45983.733285648152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45983.733285648152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45983.733285648152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45983.733285648152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45983.733285648152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45983.733285648152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45983.733285648152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45983.733285648152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45983.733285648152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45983.733285648152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45983.733285648152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45983.733285648152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45983.733285648152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45983.733285648152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45983.733285648152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45983.733285648152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45983.733285648152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45983.733285648152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45983.733285648152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45983.733285648152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45983.733285648152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45983.733285648152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45983.733285648152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45983.733285648152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45983.733285648152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45983.733285648152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45983.733285648152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45983.733285648152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45983.733285648152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45983.733285648152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45983.733285648152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45983.733285648152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45983.733285648152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45983.733285648152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45983.733285648152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45983.733285648152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45983.733285648152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45983.733285648152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45983.733285648152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45983.733285648152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45983.733285648152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45983.733285648152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45983.733285648152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45983.733285648152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45983.733285648152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45983.733285648152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45983.733285648152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45983.733285648152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45983.733285648152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45983.733285648152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45983.733285648152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45983.733285648152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45983.733285648152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45983.733285648152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45983.733285648152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45983.733285648152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45983.733285648152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45983.733285648152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45983.733285648152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45983.733285648152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45983.733285648152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45983.733285648152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45983.733285648152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45983.733285648152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45983.733285648152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45983.733285648152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45983.733285648152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45983.733285648152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45983.733285648152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45983.733285648152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45983.733285648152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45983.733285648152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45983.733285648152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45983.733285648152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45983.733285648152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45983.733285648152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45983.733285648152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45983.733285648152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45983.733285648152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45983.733285648152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45983.733285648152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45983.733285648152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45983.733285648152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45983.733285648152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45983.733285648152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45983.733285648152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45983.733285648152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45983.733285648152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45983.733285648152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45983.733285648152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45983.733285648152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45983.733285648152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45983.733285648152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45983.733285648152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45983.733285648152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45983.733285648152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45983.733285648152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45983.733285648152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45983.733285648152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45983.733285648152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45983.733285648152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45983.733285648152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45983.733285648152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45983.733285648152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45983.733285648152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45983.733285648152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45983.733285648152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45983.733285648152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45983.733285648152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45983.733285648152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45983.733285648152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45983.733285648152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45983.733285648152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45983.733285648152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45983.733285648152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45983.733285648152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45983.733285648152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45983.733285648152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45983.733285648152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45983.733285648152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45983.733285648152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45983.733285648152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45983.733285648152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45983.733285648152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45983.733285648152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45983.733285648152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45983.733285648152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45983.733285648152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45983.733285648152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45983.733285648152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45983.733285648152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45983.733285648152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45983.733285648152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45983.733285648152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45983.733285648152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45983.733285648152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45983.733285648152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45983.733285648152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45983.733285648152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45983.733285648152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45983.733285648152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45983.733285648152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45983.733285648152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45983.733285648152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45983.733285648152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45983.733285648152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45983.733285648152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45983.733285648152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45983.733285648152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45983.733285648152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45983.733285648152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45983.733285648152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45983.733285648152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45983.733285648152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45983.733285648152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45983.733285648152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45983.733285648152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45983.733285648152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45983.733285648152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45983.733285648152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45983.733285648152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45983.733285648152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45983.733285648152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45983.733285648152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45983.733285648152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45983.733285648152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45983.733285648152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45983.733285648152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45983.733285648152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45983.733285648152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45983.733285648152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45983.733285648152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45983.733285648152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45983.733285648152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45983.733285648152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45983.733285648152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45983.733285648152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45983.733285648152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45983.733285648152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45983.733285648152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45983.733285648152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45983.733285648152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45983.733285648152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45983.733285648152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45983.733285648152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45983.733285648152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45983.733285648152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45983.733285648152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45983.733285648152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45983.733285648152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45983.733285648152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45983.733285648152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45983.733285648152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45983.733285648152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45983.733285648152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45983.733285648152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45983.733285648152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45983.733285648152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45983.733285648152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45983.733285648152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45983.733285648152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45983.733285648152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45983.733285648152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45983.733285648152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45983.733285648152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45983.733285648152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45983.733285648152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45983.733285648152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45983.733285648152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45983.733285648152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45983.733285648152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45983.733285648152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45983.733285648152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45983.733285648152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45983.733285648152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45983.733285648152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45983.733285648152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45983.733285648152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45983.733285648152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45983.733285648152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45983.733285648152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45983.733285648152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45983.733285648152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45983.733285648152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45983.733285648152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45983.733285648152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45983.733285648152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45983.733285648152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45983.733285648152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45983.733285648152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45983.733285648152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45983.733285648152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45983.733285648152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45983.733285648152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45983.733285648152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45983.733285648152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45983.733285648152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45983.733285648152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45983.733285648152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45983.733285648152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45983.733285648152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45983.733285648152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45983.733285648152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45983.733285648152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45983.733285648152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45983.733285648152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45983.733285648152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45983.733285648152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45983.733285648152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45983.733285648152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45983.733285648152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45983.733285648152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45983.733285648152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45983.733285648152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45983.733285648152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45983.733285648152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45983.733285648152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45983.733285648152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45983.733285648152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45983.733285648152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45983.733285648152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45983.733285648152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45983.733285648152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45983.733285648152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45983.733285648152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45983.733285648152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45983.733285648152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45983.733285648152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45983.733285648152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45983.733285648152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45983.733285648152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45983.733285648152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45983.733285648152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45983.733285648152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45983.733285648152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45983.733285648152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45983.733285648152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45983.733285648152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45983.733285648152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45983.733285648152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45983.733285648152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45983.733285648152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45983.733285648152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45983.733285648152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45983.733285648152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45983.733285648152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45983.733285648152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45983.733285648152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45983.733285648152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45983.733285648152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45983.733285648152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45983.733285648152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45983.733285648152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45983.733285648152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45983.733285648152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45983.733285648152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45983.733285648152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45983.733285648152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45983.733285648152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45983.733285648152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45983.733285648152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45983.733285648152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45983.733285648152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45983.733285648152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45983.733285648152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45983.733285648152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45983.733285648152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45983.733285648152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45983.733285648152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45983.733285648152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45983.733285648152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45983.733285648152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45983.733285648152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45983.733285648152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45983.733285648152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45983.733285648152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45983.733285648152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45983.733285648152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45983.733285648152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45983.733285648152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45983.733285648152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45983.733285648152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45983.733285648152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45983.733285648152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45983.733285648152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45983.733285648152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45983.733285648152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45983.733285648152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45983.733285648152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45983.733285648152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45983.733285648152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45983.733285648152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45983.733285648152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45983.733285648152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45983.733285648152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45983.733285648152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45983.733285648152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45983.733285648152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45983.733285648152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45983.733285648152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45983.733285648152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45983.733285648152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45983.733285648152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45983.733285648152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45983.733285648152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45983.733285648152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45983.733285648152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45983.733285648152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45983.733285648152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45983.733285648152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45983.733285648152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45983.733285648152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45983.733285648152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45983.733285648152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45983.733285648152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45983.733285648152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45983.733285648152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45983.733285648152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45983.733285648152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45983.733285648152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45983.733285648152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45983.733285648152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45983.733285648152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45983.733285648152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45983.733285648152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45983.733285648152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45983.733285648152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45983.733285648152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45983.733285648152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45983.733285648152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45983.733285648152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45983.733285648152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45983.733285648152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45983.733285648152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45983.733285648152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45983.733285648152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45983.733285648152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45983.733285648152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45983.733285648152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45983.733285648152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45983.733285648152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45983.733285648152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45983.733285648152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45983.733285648152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45983.733285648152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45983.733285648152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45983.733285648152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45983.733285648152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45983.733285648152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45983.733285648152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45983.733285648152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45983.733285648152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45983.733285648152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45983.733285648152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45983.733285648152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45983.733285648152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45983.733285648152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45983.733285648152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45983.733285648152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45983.733285648152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45983.733285648152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45983.733285648152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45983.733285648152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45983.733285648152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45983.733285648152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45983.733285648152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45983.733285648152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45983.733285648152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45983.733285648152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45983.733285648152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45983.733285648152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45983.733285648152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45983.733285648152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45983.733285648152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45983.733285648152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45983.733285648152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45983.733285648152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45983.733285648152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45983.733285648152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45983.733285648152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45983.733285648152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45983.733285648152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45983.733285648152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45983.733285648152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45983.733285648152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45983.733285648152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45983.733285648152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45983.733285648152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45983.733285648152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45983.733285648152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45983.733285648152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45983.733285648152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45983.733285648152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45983.733285648152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45983.733285648152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45983.733285648152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45983.733285648152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45983.733285648152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45983.733285648152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45983.733285648152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45983.733285648152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45983.733285648152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45983.733285648152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45983.733285648152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45983.733285648152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45983.733285648152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45983.733285648152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45983.733285648152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45983.733285648152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45983.733285648152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45983.733285648152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45983.733285648152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45983.733285648152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45983.733285648152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45983.733285648152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45983.733285648152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45983.733285648152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45983.733285648152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45983.733285648152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45983.733285648152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45983.733285648152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45983.733285648152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45983.733285648152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45983.733285648152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45983.733285648152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45983.733285648152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45983.733285648152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45983.733285648152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45983.733285648152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45983.733285648152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45983.733285648152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45983.733285648152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45983.733285648152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45983.733285648152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45983.733285648152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45983.733285648152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45983.733285648152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45983.733285648152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45983.733285648152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45983.733285648152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45983.733285648152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45983.733285648152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45983.733285648152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45983.733285648152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45983.733285648152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45983.733285648152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45983.733285648152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45983.733285648152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45983.733285648152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45983.733285648152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45983.733285648152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45983.733285648152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45983.733285648152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45983.733285648152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45983.733285648152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45983.733285648152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45983.733285648152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45983.733285648152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45983.733285648152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45983.733285648152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45983.733285648152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45983.733285648152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45983.733285648152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45983.733285648152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45983.733285648152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45983.733285648152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45983.733285648152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45983.733285648152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45983.733285648152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45983.733285648152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45983.733285648152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45983.733285648152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45983.733285648152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45983.733285648152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45983.733285648152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45983.733285648152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45983.733285648152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45983.733285648152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45983.733285648152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45983.733285648152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45983.733285648152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45983.733285648152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45983.733285648152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45983.733285648152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45983.733285648152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45983.733285648152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45983.733285648152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45983.733285648152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45983.733285648152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45983.733285648152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45983.733285648152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45983.733285648152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45983.733285648152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45983.733285648152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45983.733285648152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45983.733285648152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45983.733285648152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45983.733285648152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45983.733285648152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45983.733285648152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45983.733285648152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45983.733285648152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45983.733285648152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45983.733285648152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45983.733285648152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45983.733285648152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45983.733285648152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45983.733285648152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45983.733285648152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45983.733285648152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45983.733285648152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45983.733285648152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45983.733285648152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45983.733285648152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45983.733285648152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45983.733285648152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45983.733285648152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45983.733285648152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45983.733285648152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45983.733285648152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45983.733285648152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45983.733285648152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45983.733285648152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45983.733285648152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45983.733285648152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45983.733285648152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45983.733285648152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45983.733285648152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45983.733285648152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45983.733285648152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45983.733285648152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45983.733285648152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45983.733285648152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45983.733285648152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45983.733285648152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45983.733285648152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45983.733285648152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45983.733285648152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45983.733285648152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45983.733285648152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45983.733285648152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45983.733285648152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45983.733285648152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45983.733285648152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45983.733285648152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45983.733285648152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45983.733285648152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45983.733285648152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45983.733285648152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45983.733285648152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45983.733285648152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45983.733285648152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45983.733285648152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45983.733285648152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45983.733285648152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45983.733285648152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45983.733285648152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45983.733285648152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45983.733285648152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45983.733285648152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45983.733285648152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45983.733285648152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45983.733285648152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45983.733285648152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45983.733285648152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45983.733285648152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45983.733285648152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45983.733285648152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45983.733285648152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45983.733285648152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45983.733285648152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45983.733285648152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45983.733285648152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45983.733285648152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45983.733285648152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45983.733285648152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45983.733285648152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45983.733285648152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45983.733285648152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45983.733285648152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45983.733285648152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45983.733285648152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45983.733285648152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45983.733285648152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45983.733285648152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45983.733285648152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45983.733285648152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45983.733285648152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45983.733285648152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45983.733285648152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45983.733285648152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45983.733285648152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45983.733285648152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45983.733285648152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45983.733285648152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45983.733285648152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45983.733285648152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45983.733285648152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45983.733285648152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45983.733285648152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45983.733285648152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45983.733285648152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45983.733285648152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45983.733285648152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45983.733285648152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45983.733285648152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45983.733285648152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45983.733285648152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45983.733285648152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45983.733285648152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45983.733285648152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45983.733285648152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45983.733285648152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45983.733285648152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45983.733285648152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45983.733285648152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45983.733285648152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45983.733285648152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45983.733285648152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45983.733285648152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45983.733285648152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45983.733285648152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45983.733285648152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45983.733285648152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45983.733285648152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45983.733285648152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45983.733285648152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45983.733285648152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45983.733285648152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45983.733285648152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45983.733285648152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45983.733285648152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45983.733285648152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45983.733285648152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45983.733285648152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45983.733285648152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45983.733285648152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45983.733285648152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45983.733285648152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45983.733285648152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45983.733285648152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45983.733285648152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45983.733285648152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45983.733285648152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45983.733285648152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45983.733285648152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45983.733285648152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45983.733285648152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45983.733285648152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45983.733285648152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45983.733285648152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45983.733285648152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45983.733285648152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45983.733285648152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45983.733285648152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45983.733285648152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45983.733285648152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45983.733285648152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45983.733285648152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45983.733285648152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45983.733285648152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45983.733285648152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45983.733285648152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45983.733285648152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45983.733285648152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45983.733285648152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45983.733285648152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45983.733285648152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45983.733285648152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45983.733285648152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45983.733285648152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45983.733285648152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45983.733285648152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45983.733285648152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45983.733285648152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45983.733285648152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45983.733285648152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45983.733285648152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45983.733285648152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45983.733285648152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45983.733285648152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45983.733285648152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45983.733285648152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45983.733285648152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45983.733285648152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45983.733285648152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45983.733285648152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45983.733285648152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45983.733285648152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45983.733285648152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45983.733285648152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45983.733285648152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45983.733285648152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45983.733285648152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45983.733285648152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45983.733285648152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45983.733285648152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45983.733285648152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45983.733285648152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45983.733285648152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45983.733285648152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45983.733285648152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45983.733285648152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45983.733285648152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45983.733285648152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45983.733285648152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45983.733285648152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45983.733285648152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45983.733285648152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45983.733285648152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45983.733285648152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45983.733285648152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45983.733285648152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45983.733285648152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45983.733285648152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45983.733285648152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45983.733285648152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45983.733285648152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45983.733285648152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45983.733285648152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45983.733285648152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45983.733285648152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45983.733285648152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45983.733285648152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45983.733285648152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45983.733285648152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45983.733285648152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45983.733285648152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45983.733285648152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45983.733285648152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45983.733285648152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45983.733285648152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45983.733285648152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45983.733285648152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45983.733285648152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45983.733285648152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45983.733285648152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45983.733285648152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45983.733285648152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45983.733285648152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45983.733285648152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45983.733285648152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45983.733285648152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45983.733285648152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45983.733285648152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45983.733285648152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45983.733285648152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45983.733285648152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45983.733285648152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45983.733285648152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45983.733285648152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45983.733285648152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45983.733285648152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45983.733285648152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45983.733285648152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45983.733285648152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45983.733285648152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45983.733285648152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45983.733285648152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45983.733285648152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45983.733285648152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45983.733285648152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45983.733285648152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45983.733285648152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45983.733285648152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45983.733285648152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45983.733285648152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45983.733285648152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45983.733285648152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45983.733285648152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45983.733285648152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45983.733285648152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45983.733285648152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45983.733285648152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45983.733285648152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45983.733285648152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45983.733285648152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45983.733285648152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45983.733285648152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45983.733285648152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45983.733285648152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45983.733285648152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45983.733285648152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45983.733285648152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45983.733285648152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45983.733285648152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45983.733285648152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45983.733285648152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45983.733285648152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45983.733285648152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45983.733285648152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45983.733285648152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45983.733285648152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45983.733285648152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45983.733285648152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45983.733285648152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45983.733285648152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45983.733285648152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45983.733285648152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45983.733285648152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45983.733285648152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45983.733285648152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45983.733285648152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45983.733285648152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45983.733285648152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45983.733285648152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45983.733285648152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45983.733285648152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45983.733285648152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45983.733285648152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45983.733285648152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45983.733285648152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45983.733285648152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45983.733285648152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45983.733285648152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45983.733285648152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45983.733285648152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45983.733285648152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45983.733285648152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45983.733285648152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45983.733285648152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45983.733285648152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45983.733285648152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45983.733285648152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45983.733285648152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45983.733285648152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45983.733285648152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45983.733285648152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45983.733285648152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45983.733285648152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45983.733285648152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45983.733285648152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45983.733285648152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45983.733285648152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45983.733285648152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45983.733285648152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45983.733285648152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45983.733285648152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45983.733285648152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45983.733285648152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45983.733285648152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45983.733285648152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45983.733285648152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45983.733285648152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45983.733285648152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45983.733285648152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45983.733285648152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45983.733285648152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45983.733285648152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45983.733285648152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45983.733285648152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45983.733285648152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45983.733285648152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45983.733285648152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45983.733285648152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45983.733285648152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45983.733285648152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45983.733285648152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45983.733285648152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45983.733285648152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45983.733285648152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45983.733285648152</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280.25256805555546</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4</v>
      </c>
      <c r="D3" s="91" t="s">
        <v>31833</v>
      </c>
      <c r="E3" s="94" t="s">
        <v>39106</v>
      </c>
      <c r="F3" s="95">
        <v>45983.706423611111</v>
      </c>
      <c r="G3" s="96">
        <f t="shared" ref="G3:G4" ca="1" si="0">IFERROR(NOW()-F3,"")</f>
        <v>2.6861805556109175E-2</v>
      </c>
      <c r="H3" s="95">
        <v>45983.698784722219</v>
      </c>
      <c r="I3" s="113" t="str">
        <f>IFERROR(VLOOKUP(D3,DB!A:F,6,0),"")</f>
        <v>SCECO</v>
      </c>
      <c r="J3" s="113" t="str">
        <f>IFERROR(VLOOKUP(D3,DB!A:G,7,0),"")</f>
        <v>Vandalized</v>
      </c>
      <c r="K3" s="97" t="s">
        <v>39116</v>
      </c>
      <c r="L3" s="91" t="str">
        <f>IFERROR(VLOOKUP(D3,DB!A:I,9,0),"")</f>
        <v>Latis</v>
      </c>
    </row>
    <row r="4" spans="1:16" ht="15" customHeight="1">
      <c r="A4" s="113"/>
      <c r="B4" s="113" t="str">
        <f>IFERROR(VLOOKUP(D4,DB!A:K,11,0),"")</f>
        <v/>
      </c>
      <c r="C4" s="93"/>
      <c r="D4" s="91"/>
      <c r="E4" s="94"/>
      <c r="F4" s="95"/>
      <c r="G4" s="96">
        <f t="shared" ca="1" si="0"/>
        <v>45983.733285416667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ref="G5:G68" ca="1" si="1">IFERROR(NOW()-F5,"")</f>
        <v>45983.733285416667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45983.733285416667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45983.733285416667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45983.733285416667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45983.733285416667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45983.733285416667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45983.733285416667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45983.733285648152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45983.733285648152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45983.733285648152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45983.733285648152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45983.733285648152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45983.733285648152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45983.733285648152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45983.733285648152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45983.733285648152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45983.733285648152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45983.733285648152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45983.733285648152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45983.733285648152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45983.733285648152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45983.733285648152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45983.733285648152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45983.733285648152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45983.733285648152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45983.733285648152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45983.733285648152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45983.733285648152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45983.733285648152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45983.733285648152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45983.733285648152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45983.733285648152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45983.733285648152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45983.733285648152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45983.733285648152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45983.733285648152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45983.733285648152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45983.733285648152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45983.733285648152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45983.733285648152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45983.733285648152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45983.733285648152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45983.733285648152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45983.733285648152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45983.733285648152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45983.733285648152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45983.733285648152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45983.733285648152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45983.733285648152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45983.733285648152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45983.733285648152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45983.733285648152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45983.733285648152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45983.733285648152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45983.733285648152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45983.733285648152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45983.733285648152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45983.733285648152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45983.733285648152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45983.733285648152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45983.733285648152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45983.733285648152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45983.733285648152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45983.733285648152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45983.733285648152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45983.733285648152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45983.733285648152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45983.733285648152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45983.733285648152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45983.733285648152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45983.733285648152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45983.733285648152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45983.733285648152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45983.733285648152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45983.733285648152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45983.733285648152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45983.733285648152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45983.733285648152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45983.733285648152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45983.733285648152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45983.733285648152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45983.733285648152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45983.733285648152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45983.733285648152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45983.733285648152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45983.733285648152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45983.733285648152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45983.733285648152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45983.733285648152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45983.733285648152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45983.733285648152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45983.733285648152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45983.733285648152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45983.733285648152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45983.733285648152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45983.733285648152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45983.733285648152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45983.733285648152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45983.733285648152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45983.733285648152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45983.733285648152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45983.733285648152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45983.733285648152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45983.733285648152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45983.733285648152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45983.733285648152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45983.733285648152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45983.733285648152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45983.733285648152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45983.733285648152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45983.733285648152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45983.733285648152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45983.733285648152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45983.733285648152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45983.733285648152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45983.733285648152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45983.733285648152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45983.733285648152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45983.733285648152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45983.733285648152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45983.733285648152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45983.733285648152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45983.733285648152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45983.733285648152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45983.733285648152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45983.733285648152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45983.733285648152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45983.733285648152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45983.733285648152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45983.733285648152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45983.733285648152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45983.733285648152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45983.733285648152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45983.733285648152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45983.733285648152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45983.733285648152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45983.733285648152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45983.733285648152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45983.733285648152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45983.733285648152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45983.733285648152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45983.733285648152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45983.733285648152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45983.733285648152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45983.733285648152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45983.733285648152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45983.733285648152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45983.733285648152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45983.733285648152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45983.733285648152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45983.733285648152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45983.733285648152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45983.733285648152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45983.733285648152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45983.733285648152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45983.733285648152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45983.733285648152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45983.733285648152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45983.733285648152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45983.733285648152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45983.733285648152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45983.733285648152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45983.733285648152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45983.733285648152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45983.733285648152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45983.733285648152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45983.733285648152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45983.733285648152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45983.733285648152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45983.733285648152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45983.733285648152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45983.733285648152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45983.733285648152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45983.733285648152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45983.733285648152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45983.733285648152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45983.733285648152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45983.733285648152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45983.733285648152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45983.733285648152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45983.733285648152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45983.733285648152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45983.733285648152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45983.733285648152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45983.733285648152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45983.733285648152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45983.733285648152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45983.733285648152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45983.733285648152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45983.733285648152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45983.733285648152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45983.733285648152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45983.733285648152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45983.733285648152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45983.733285648152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45983.733285648152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45983.733285648152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45983.733285648152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45983.733285648152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45983.733285648152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45983.733285648152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45983.733285648152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45983.733285648152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45983.733285648152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45983.733285648152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45983.733285648152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45983.733285648152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45983.733285648152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45983.733285648152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45983.733285648152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45983.733285648152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45983.733285648152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45983.733285648152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45983.733285648152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45983.733285648152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45983.733285648152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45983.733285648152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45983.733285648152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45983.733285648152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45983.733285648152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45983.733285648152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45983.733285648152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45983.733285648152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45983.733285648152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45983.733285648152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45983.733285648152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45983.733285648152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45983.733285648152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45983.733285648152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45983.733285648152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45983.733285648152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45983.733285648152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45983.733285648152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45983.733285648152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45983.733285648152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45983.733285648152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45983.733285648152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45983.733285648152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45983.733285648152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45983.733285648152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45983.733285648152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45983.733285648152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45983.733285648152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45983.733285648152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45983.733285648152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45983.733285648152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45983.733285648152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45983.733285648152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45983.733285648152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45983.733285648152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45983.733285648152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45983.733285648152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45983.733285648152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45983.733285648152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45983.733285648152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45983.733285648152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45983.733285648152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45983.733285648152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45983.733285648152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45983.733285648152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45983.733285648152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45983.733285648152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45983.733285648152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45983.733285648152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45983.733285648152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45983.733285648152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45983.733285648152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45983.733285648152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45983.733285648152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45983.733285648152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45983.733285648152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45983.733285648152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45983.733285648152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45983.733285648152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45983.733285648152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45983.733285648152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45983.733285648152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45983.733285648152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45983.733285648152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45983.733285648152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45983.733285648152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45983.733285648152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45983.733285648152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45983.733285648152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45983.733285648152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45983.733285648152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45983.733285648152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45983.733285648152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45983.733285648152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45983.733285648152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45983.733285648152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45983.733285648152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45983.733285648152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45983.733285648152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45983.733285648152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45983.733285648152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45983.733285648152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45983.733285648152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45983.733285648152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45983.733285648152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45983.733285648152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45983.733285648152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45983.733285648152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45983.733285648152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45983.733285648152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45983.733285648152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45983.733285648152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45983.733285648152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45983.733285648152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45983.733285648152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45983.733285648152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45983.733285648152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45983.733285648152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45983.733285648152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45983.733285648152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45983.733285648152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45983.733285648152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45983.733285648152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45983.733285648152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45983.733285648152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88" ca="1" si="6">IFERROR(NOW()-F325,"")</f>
        <v>45983.733285648152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45983.733285648152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45983.733285648152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45983.733285648152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45983.733285648152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45983.733285648152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45983.733285648152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45983.733285648152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45983.733285648152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45983.733285648152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45983.733285648152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45983.733285648152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45983.733285648152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45983.733285648152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45983.733285648152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45983.733285648152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45983.733285648152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45983.733285648152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45983.733285648152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45983.733285648152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45983.733285648152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45983.733285648152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45983.733285648152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45983.733285648152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45983.733285648152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45983.733285648152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45983.733285648152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45983.733285648152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45983.733285648152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45983.733285648152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45983.733285648152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45983.733285648152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45983.733285648152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45983.733285648152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45983.733285648152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45983.733285648152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45983.733285648152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45983.733285648152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45983.733285648152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45983.733285648152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45983.733285648152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45983.733285648152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45983.733285648152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45983.733285648152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45983.733285648152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45983.733285648152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45983.733285648152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45983.733285648152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45983.733285648152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45983.733285648152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45983.733285648152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45983.733285648152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45983.733285648152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45983.733285648152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45983.733285648152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45983.733285648152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45983.733285648152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45983.733285648152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45983.733285648152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45983.733285648152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45983.733285648152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45983.733285648152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45983.733285648152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45983.733285648152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ref="G389:G434" ca="1" si="7">IFERROR(NOW()-F389,"")</f>
        <v>45983.733285648152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45983.733285648152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45983.733285648152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45983.733285648152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45983.733285648152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45983.733285648152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45983.733285648152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45983.733285648152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45983.733285648152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45983.733285648152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45983.733285648152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45983.733285648152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45983.733285648152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45983.733285648152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45983.733285648152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45983.733285648152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45983.733285648152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45983.733285648152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45983.733285648152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45983.733285648152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45983.733285648152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45983.733285648152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45983.733285648152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45983.733285648152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45983.733285648152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45983.733285648152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45983.733285648152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45983.733285648152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45983.733285648152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45983.733285648152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45983.733285648152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45983.733285648152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45983.733285648152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45983.733285648152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45983.733285648152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45983.733285648152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45983.733285648152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45983.733285648152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45983.733285648152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45983.733285648152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45983.733285648152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45983.733285648152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45983.733285648152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45983.733285648152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45983.733285648152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45983.733285648152</v>
      </c>
      <c r="H434" s="95"/>
      <c r="I434" s="113" t="str">
        <f>IFERROR(VLOOKUP(D434,DB!A:F,6,0),"")</f>
        <v/>
      </c>
      <c r="J434" s="113" t="str">
        <f>IFERROR(VLOOKUP(D434,DB!A:G,7,0),"")</f>
        <v/>
      </c>
      <c r="K434" s="97"/>
      <c r="L434" s="91" t="str">
        <f>IFERROR(VLOOKUP(D434,DB!A:I,9,0),"")</f>
        <v/>
      </c>
    </row>
  </sheetData>
  <dataValidations count="2">
    <dataValidation allowBlank="1" showInputMessage="1" showErrorMessage="1" sqref="E1" xr:uid="{A4F81451-56CC-4543-9497-104C4E44EE4B}"/>
    <dataValidation type="list" allowBlank="1" showInputMessage="1" showErrorMessage="1" sqref="E2:E4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91.901225462963339</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57.544408333335014</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35.072174537039245</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6.218482175929239</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2.3599868055534898</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0.96473217592574656</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s="109"/>
      <c r="E8" s="109"/>
      <c r="F8" s="109"/>
      <c r="G8" s="111">
        <f ca="1">IFERROR(NOW()-F8,"")</f>
        <v>45983.733285416667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45983.733285416667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45983.733285416667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45983.733285416667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45983.733285416667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45983.733285416667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45983.733285416667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45983.733285416667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45983.733285416667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45983.733285416667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45983.733285416667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45983.733285416667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45983.733285416667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45983.733285416667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45983.733285416667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45983.733285416667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45983.733285416667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45983.733285416667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45983.733285416667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45983.733285416667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45983.733285416667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45983.733285416667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45983.733285416667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45983.733285416667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45983.733285416667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45983.733285416667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45983.733285416667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45983.733285416667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45983.733285416667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45983.733285416667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45983.733285416667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45983.733285416667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45983.733285416667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45983.733285416667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45983.733285416667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45983.733285416667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45983.733285416667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45983.733285416667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45983.733285416667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45983.733285416667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45983.733285416667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45983.733285416667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45983.733285416667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45983.733285416667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45983.733285416667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45983.733285416667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45983.733285416667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45983.733285416667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45983.733285416667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45983.733285416667</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45983.733285416667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45983.733285416667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45983.733285416667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45983.733285416667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45983.733285416667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45983.733285416667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45983.733285416667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45983.733285416667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45983.733285416667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45983.733285416667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45983.733285416667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45983.733285416667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45983.733285416667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45983.733285416667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45983.733285416667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45983.733285416667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45983.733285416667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45983.733285416667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45983.733285416667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45983.733285416667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45983.733285416667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45983.733285416667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45983.733285416667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45983.733285416667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45983.733285416667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45983.733285416667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45983.733285416667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45983.733285416667</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09" t="s">
        <v>39129</v>
      </c>
      <c r="B2" s="119" t="str">
        <f>IFERROR(VLOOKUP(D2,DB!A:K,11,0),"")</f>
        <v>R6</v>
      </c>
      <c r="C2" s="120">
        <v>2</v>
      </c>
      <c r="D2" s="119" t="s">
        <v>38954</v>
      </c>
      <c r="E2" s="109" t="s">
        <v>39021</v>
      </c>
      <c r="F2"/>
      <c r="G2" s="75">
        <f ca="1">IFERROR(NOW()-F2,"-")</f>
        <v>45983.733285416667</v>
      </c>
      <c r="H2" s="121"/>
      <c r="I2" s="119" t="str">
        <f>IFERROR(VLOOKUP(D2,DB!A:F,6,0),"")</f>
        <v>SCECO</v>
      </c>
      <c r="J2" s="119" t="str">
        <f>IFERROR(VLOOKUP(D2,DB!A:G,7,0),"")</f>
        <v>Vandalized</v>
      </c>
      <c r="K2" s="122" t="s">
        <v>39130</v>
      </c>
      <c r="L2" s="123" t="str">
        <f>IFERROR(VLOOKUP(D2,DB!A:I,9,0),"")</f>
        <v>Latis</v>
      </c>
    </row>
    <row r="3" spans="1:16382" ht="31.5" customHeight="1">
      <c r="A3" s="118"/>
      <c r="B3" s="119" t="str">
        <f>IFERROR(VLOOKUP(D3,DB!A:K,11,0),"")</f>
        <v/>
      </c>
      <c r="C3" s="120"/>
      <c r="D3" s="119"/>
      <c r="E3" s="109"/>
      <c r="F3" s="121"/>
      <c r="G3" s="104">
        <f ca="1">IFERROR(NOW()-F3,"-")</f>
        <v>45983.733285416667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ref="G4:G14" ca="1" si="0">IFERROR(NOW()-F4,"-")</f>
        <v>45983.733285648152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45983.733285648152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45983.733285648152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45983.733285648152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45983.733285648152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45983.733285648152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45983.733285648152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45983.733285648152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45983.733285648152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45983.733285648152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45983.733285648152</v>
      </c>
      <c r="H14" s="121"/>
      <c r="I14" s="119" t="str">
        <f>IFERROR(VLOOKUP(D14,DB!A:F,6,0),"")</f>
        <v/>
      </c>
      <c r="J14" s="119" t="str">
        <f>IFERROR(VLOOKUP(D14,DB!A:G,7,0),"")</f>
        <v/>
      </c>
      <c r="K14" s="122"/>
      <c r="L14" s="123" t="str">
        <f>IFERROR(VLOOKUP(D14,DB!A:I,9,0),"")</f>
        <v/>
      </c>
    </row>
  </sheetData>
  <dataValidations count="2">
    <dataValidation allowBlank="1" showInputMessage="1" showErrorMessage="1" sqref="E1" xr:uid="{9E1BC488-8814-4F8A-8DBE-742B3278AB71}"/>
    <dataValidation type="list" allowBlank="1" showInputMessage="1" showErrorMessage="1" sqref="E2:E1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2025-11-22T14:37:52Z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