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17" documentId="13_ncr:1_{F6CB121F-512D-4AA6-A0C1-0FB36C537598}" xr6:coauthVersionLast="47" xr6:coauthVersionMax="47" xr10:uidLastSave="{753B999B-F723-44DA-9322-0143A6A44205}"/>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<sst xmlns="http://schemas.openxmlformats.org/spreadsheetml/2006/main" count="180274" uniqueCount="39121">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</sst>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5" totalsRowShown="0" headerRowDxfId="157" dataDxfId="156" headerRowBorderDxfId="154" tableBorderDxfId="155" totalsRowBorderDxfId="153">
  <autoFilter ref="A1:CJ16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4" sqref="A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298.76523032407567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45961.713656134256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45961.713656134256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45961.713656134256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45961.713656134256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45961.713656134256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45961.713656134256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45961.713656134256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45961.713656134256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45961.713656134256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45961.713656134256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45961.713656134256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45961.713656134256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45961.713656134256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45961.713656134256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45961.713656134256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45961.713656134256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45961.713656134256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45961.713656134256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45961.713656134256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45961.713656134256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45961.713656134256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45961.713656134256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45961.713656134256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45961.713656134256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45961.713656134256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45961.713656134256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45961.713656134256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45961.713656134256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45961.713656134256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45961.713656134256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45961.713656134256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45961.713656134256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45961.713656134256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45961.713656134256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45961.713656134256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45961.713656134256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45961.713656134256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45961.713656134256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45961.713656134256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45961.713656134256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45961.713656134256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45961.713656134256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45961.713656134256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45961.713656134256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45961.713656134256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45961.713656134256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45961.713656134256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45961.713656134256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45961.713656134256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45961.713656134256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45961.713656134256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45961.713656134256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45961.713656134256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45961.713656134256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45961.713656134256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45961.713656134256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45961.713656134256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45961.713656134256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45961.713656134256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45961.713656134256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45961.713656134256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45961.713656134256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45961.713656134256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45961.713656134256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45961.713656134256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45961.713656134256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45961.713656134256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45961.713656134256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45961.713656134256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45961.713656134256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45961.713656134256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45961.713656134256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45961.713656134256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45961.713656134256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45961.713656134256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45961.713656134256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45961.713656134256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45961.713656134256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45961.713656134256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45961.713656134256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45961.713656134256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45961.713656134256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45961.713656134256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45961.713656134256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45961.713656134256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45961.713656134256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45961.713656134256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45961.713656134256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45961.713656134256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45961.713656134256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45961.713656134256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45961.713656134256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45961.713656134256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45961.713656134256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45961.713656134256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45961.713656134256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45961.713656134256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45961.713656134256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45961.713656134256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45961.713656134256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45961.713656134256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45961.713656134256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45961.713656134256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45961.713656134256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45961.713656134256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45961.713656134256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45961.713656134256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45961.713656134256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45961.713656134256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45961.713656134256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45961.713656134256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45961.713656134256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45961.713656134256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45961.713656134256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45961.713656134256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45961.713656134256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45961.713656134256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45961.713656134256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45961.713656134256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45961.713656134256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45961.713656134256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45961.713656134256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45961.713656134256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45961.713656134256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45961.713656134256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45961.713656134256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45961.713656134256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45961.713656134256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87CB08C6-7C9D-48B2-8F96-B623F662697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5"/>
  <sheetViews>
    <sheetView topLeftCell="F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136.71381828704034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2.9715728009250597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45961.713656134256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45961.713656134256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45961.713656134256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45961.713656134256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45961.713656134256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45961.713656134256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70" t="s">
        <v>22307</v>
      </c>
      <c r="E11" s="114"/>
      <c r="F11" s="115"/>
      <c r="G11" s="116">
        <f ca="1">IFERROR(NOW()-F11,"-")</f>
        <v>45961.713656134256</v>
      </c>
      <c r="H11" s="115"/>
      <c r="I11" s="18" t="str">
        <f>IFERROR(VLOOKUP(D11,DB!A:F,6,0),"")</f>
        <v>Power cube</v>
      </c>
      <c r="J11" s="18" t="str">
        <f>IFERROR(VLOOKUP(D11,DB!A:G,7,0),"")</f>
        <v>Good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45961.713656250002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45961.713656250002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45961.713656250002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45961.713656250002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45961.713656250002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45961.713656250002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45961.713656250002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45961.713656250002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45961.713656250002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61"/>
      <c r="B21" s="162" t="str">
        <f>IFERROR(VLOOKUP(D21,DB!A:K,11,0),"")</f>
        <v/>
      </c>
      <c r="C21" s="162"/>
      <c r="D21" s="162"/>
      <c r="E21" s="163"/>
      <c r="F21" s="164"/>
      <c r="G21" s="165">
        <f ca="1">IFERROR(NOW()-F21,"-")</f>
        <v>45961.713656250002</v>
      </c>
      <c r="H21" s="164"/>
      <c r="I21" s="162" t="str">
        <f>IFERROR(VLOOKUP(D21,DB!A:F,6,0),"")</f>
        <v/>
      </c>
      <c r="J21" s="162" t="str">
        <f>IFERROR(VLOOKUP(D21,DB!A:G,7,0),"")</f>
        <v/>
      </c>
      <c r="K21" s="166"/>
      <c r="L21" s="162" t="str">
        <f>IFERROR(VLOOKUP(D21,DB!A:I,9,0),"")</f>
        <v/>
      </c>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62"/>
      <c r="AL21" s="162"/>
      <c r="AM21" s="162"/>
      <c r="AN21" s="162"/>
      <c r="AO21" s="162"/>
      <c r="AP21" s="162"/>
      <c r="AQ21" s="162"/>
      <c r="AR21" s="162"/>
      <c r="AS21" s="162"/>
      <c r="AT21" s="162"/>
      <c r="AU21" s="162"/>
      <c r="AV21" s="162"/>
      <c r="AW21" s="162"/>
      <c r="AX21" s="162"/>
      <c r="AY21" s="162"/>
      <c r="AZ21" s="162"/>
      <c r="BA21" s="162"/>
      <c r="BB21" s="162"/>
      <c r="BC21" s="162"/>
      <c r="BD21" s="162"/>
      <c r="BE21" s="162"/>
      <c r="BF21" s="162"/>
      <c r="BG21" s="162"/>
      <c r="BH21" s="162"/>
      <c r="BI21" s="162"/>
      <c r="BJ21" s="162"/>
      <c r="BK21" s="162"/>
      <c r="BL21" s="162"/>
      <c r="BM21" s="162"/>
      <c r="BN21" s="162"/>
      <c r="BO21" s="162"/>
      <c r="BP21" s="162"/>
      <c r="BQ21" s="162"/>
      <c r="BR21" s="162"/>
      <c r="BS21" s="162"/>
      <c r="BT21" s="162"/>
      <c r="BU21" s="162"/>
      <c r="BV21" s="162"/>
      <c r="BW21" s="162"/>
      <c r="BX21" s="162"/>
      <c r="BY21" s="162"/>
      <c r="BZ21" s="162"/>
      <c r="CA21" s="162"/>
      <c r="CB21" s="162"/>
      <c r="CC21" s="162"/>
      <c r="CD21" s="162"/>
      <c r="CE21" s="162"/>
      <c r="CF21" s="162"/>
      <c r="CG21" s="162"/>
      <c r="CH21" s="162"/>
      <c r="CI21" s="162"/>
      <c r="CJ21" s="167"/>
    </row>
    <row r="22" spans="1:88" ht="31.5" customHeight="1">
      <c r="A22" s="113"/>
      <c r="B22" s="18" t="str">
        <f>IFERROR(VLOOKUP(D22,DB!A:K,11,0),"")</f>
        <v/>
      </c>
      <c r="C22" s="18"/>
      <c r="D22" s="18"/>
      <c r="E22" s="114"/>
      <c r="F22" s="115"/>
      <c r="G22" s="116">
        <f ca="1">IFERROR(NOW()-F22,"-")</f>
        <v>45961.713656134256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45961.713656134256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45961.713656134256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45961.713656134256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45961.713656134256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45961.713656134256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45961.713656134256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45961.713656134256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45961.713656134256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45961.713656134256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45961.713656134256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45961.713656134256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45961.713656134256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45961.713656134256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45961.713656134256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45961.713656134256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45961.713656134256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45961.713656134256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45961.713656134256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45961.713656134256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45961.713656134256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45961.713656134256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45961.713656134256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45961.713656134256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45961.713656134256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45961.713656134256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45961.713656134256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45961.713656134256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45961.713656134256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45961.713656134256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45961.713656134256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45961.713656134256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45961.713656134256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45961.713656134256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45961.713656134256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45961.713656134256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45961.713656134256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45961.713656134256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45961.713656134256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45961.713656134256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45961.713656134256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45961.713656134256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45961.713656134256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45961.713656134256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45961.713656134256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45961.713656134256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45961.713656134256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45961.713656134256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45961.713656134256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45961.713656134256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45961.713656134256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45961.713656134256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45961.713656134256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45961.713656134256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45961.713656134256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45961.713656134256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45961.713656134256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45961.713656134256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45961.713656134256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45961.713656134256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45961.713656134256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45961.713656134256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45961.713656134256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45961.713656134256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45961.713656134256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45961.713656134256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45961.713656134256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45961.713656134256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45961.713656134256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45961.713656134256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45961.713656134256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45961.713656134256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45961.713656134256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45961.713656134256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45961.713656134256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45961.713656134256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45961.713656134256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45961.713656134256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45961.713656134256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45961.713656134256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45961.713656134256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45961.713656134256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45961.713656134256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45961.713656134256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45961.713656134256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45961.713656134256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45961.713656134256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45961.713656134256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45961.713656134256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45961.713656134256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45961.713656134256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45961.713656134256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45961.713656134256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45961.713656134256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45961.713656134256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45961.713656134256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45961.713656134256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45961.713656134256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45961.713656134256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45961.713656134256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45961.713656134256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45961.713656134256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45961.713656134256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45961.713656134256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45961.713656134256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45961.713656134256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45961.713656134256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45961.713656134256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45961.713656134256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45961.713656134256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45961.713656134256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45961.713656134256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45961.713656134256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45961.713656134256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45961.713656134256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45961.713656134256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45961.713656134256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45961.713656134256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45961.713656134256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45961.713656134256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45961.713656134256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45961.713656134256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45961.713656134256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45961.713656134256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45961.713656134256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45961.713656134256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45961.713656134256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45961.713656134256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45961.713656134256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45961.713656134256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45961.713656134256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45961.713656134256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45961.713656134256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45961.713656134256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45961.713656134256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45961.713656134256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45961.713656134256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45961.713656134256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45961.713656134256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45961.713656134256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45961.713656134256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45961.713656134256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45961.713656134256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61"/>
      <c r="B165" s="162" t="str">
        <f>IFERROR(VLOOKUP(D165,DB!A:K,11,0),"")</f>
        <v/>
      </c>
      <c r="C165" s="162"/>
      <c r="D165" s="162"/>
      <c r="E165" s="163"/>
      <c r="F165" s="164"/>
      <c r="G165" s="165">
        <f ca="1">IFERROR(NOW()-F165,"-")</f>
        <v>45961.713656134256</v>
      </c>
      <c r="H165" s="164"/>
      <c r="I165" s="162" t="str">
        <f>IFERROR(VLOOKUP(D165,DB!A:F,6,0),"")</f>
        <v/>
      </c>
      <c r="J165" s="162" t="str">
        <f>IFERROR(VLOOKUP(D165,DB!A:G,7,0),"")</f>
        <v/>
      </c>
      <c r="K165" s="166"/>
      <c r="L165" s="162" t="str">
        <f>IFERROR(VLOOKUP(D165,DB!A:I,9,0),"")</f>
        <v/>
      </c>
      <c r="M165" s="162"/>
      <c r="N165" s="162"/>
      <c r="O165" s="162"/>
      <c r="P165" s="162"/>
      <c r="Q165" s="162"/>
      <c r="R165" s="162"/>
      <c r="S165" s="162"/>
      <c r="T165" s="162"/>
      <c r="U165" s="162"/>
      <c r="V165" s="162"/>
      <c r="W165" s="162"/>
      <c r="X165" s="162"/>
      <c r="Y165" s="162"/>
      <c r="Z165" s="162"/>
      <c r="AA165" s="162"/>
      <c r="AB165" s="162"/>
      <c r="AC165" s="162"/>
      <c r="AD165" s="162"/>
      <c r="AE165" s="162"/>
      <c r="AF165" s="162"/>
      <c r="AG165" s="162"/>
      <c r="AH165" s="162"/>
      <c r="AI165" s="162"/>
      <c r="AJ165" s="162"/>
      <c r="AK165" s="162"/>
      <c r="AL165" s="162"/>
      <c r="AM165" s="162"/>
      <c r="AN165" s="162"/>
      <c r="AO165" s="162"/>
      <c r="AP165" s="162"/>
      <c r="AQ165" s="162"/>
      <c r="AR165" s="162"/>
      <c r="AS165" s="162"/>
      <c r="AT165" s="162"/>
      <c r="AU165" s="162"/>
      <c r="AV165" s="162"/>
      <c r="AW165" s="162"/>
      <c r="AX165" s="162"/>
      <c r="AY165" s="162"/>
      <c r="AZ165" s="162"/>
      <c r="BA165" s="162"/>
      <c r="BB165" s="162"/>
      <c r="BC165" s="162"/>
      <c r="BD165" s="162"/>
      <c r="BE165" s="162"/>
      <c r="BF165" s="162"/>
      <c r="BG165" s="162"/>
      <c r="BH165" s="162"/>
      <c r="BI165" s="162"/>
      <c r="BJ165" s="162"/>
      <c r="BK165" s="162"/>
      <c r="BL165" s="162"/>
      <c r="BM165" s="162"/>
      <c r="BN165" s="162"/>
      <c r="BO165" s="162"/>
      <c r="BP165" s="162"/>
      <c r="BQ165" s="162"/>
      <c r="BR165" s="162"/>
      <c r="BS165" s="162"/>
      <c r="BT165" s="162"/>
      <c r="BU165" s="162"/>
      <c r="BV165" s="162"/>
      <c r="BW165" s="162"/>
      <c r="BX165" s="162"/>
      <c r="BY165" s="162"/>
      <c r="BZ165" s="162"/>
      <c r="CA165" s="162"/>
      <c r="CB165" s="162"/>
      <c r="CC165" s="162"/>
      <c r="CD165" s="162"/>
      <c r="CE165" s="162"/>
      <c r="CF165" s="162"/>
      <c r="CG165" s="162"/>
      <c r="CH165" s="162"/>
      <c r="CI165" s="162"/>
      <c r="CJ165" s="167"/>
    </row>
  </sheetData>
  <dataValidations count="2">
    <dataValidation allowBlank="1" showInputMessage="1" showErrorMessage="1" sqref="E1" xr:uid="{4D935161-CDD3-4592-B877-3FB59C99E142}"/>
    <dataValidation type="list" allowBlank="1" showInputMessage="1" showErrorMessage="1" sqref="E3:E16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workbookViewId="0">
      <selection activeCell="D9" sqref="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45961.713656250002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45961.713656250002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45961.713656250002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45961.713656250002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45961.713656250002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45961.713656250002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45961.713656250002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45961.713656250002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45961.713656250002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45961.713656250002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45961.713656250002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45961.713656250002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45961.713656250002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45961.713656250002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45961.713656250002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45961.713656250002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45961.713656250002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45961.713656250002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45961.713656250002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45961.713656250002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45961.713656250002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45961.713656250002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45961.713656250002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45961.713656250002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45961.713656250002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45961.713656250002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45961.713656250002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45961.713656250002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45961.713656250002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45961.713656250002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45961.713656250002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45961.713656250002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45961.713656250002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45961.713656250002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45961.713656250002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45961.713656250002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45961.713656250002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45961.713656250002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45961.713656250002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45961.713656250002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45961.713656250002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45961.713656250002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45961.713656250002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45961.713656250002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45961.713656250002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45961.713656250002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45961.713656250002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45961.713656250002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45961.713656250002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45961.713656250002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45961.713656250002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45961.713656250002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45961.713656250002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45961.713656250002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45961.713656250002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45961.713656250002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45961.713656250002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45961.713656250002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45961.713656250002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45961.713656250002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45961.713656250002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45961.713656250002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45961.713656250002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45961.713656250002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45961.713656250002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45961.713656250002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45961.713656250002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45961.713656250002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45961.713656250002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45961.713656250002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45961.713656250002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45961.713656250002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45961.713656250002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45961.713656250002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45961.713656250002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45961.713656250002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45961.713656250002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45961.713656250002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45961.713656250002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45961.713656250002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45961.713656250002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45961.713656250002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45961.713656250002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45961.713656250002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45961.713656250002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45961.713656250002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45961.713656250002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45961.713656250002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45961.713656250002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45961.713656250002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45961.713656250002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45961.713656250002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45961.713656250002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45961.713656250002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45961.713656250002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45961.713656250002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45961.713656250002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45961.713656250002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45961.713656250002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45961.713656250002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45961.713656250002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45961.713656250002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45961.713656250002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45961.713656250002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45961.713656250002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45961.713656250002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45961.713656250002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45961.713656250002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45961.713656250002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45961.713656250002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45961.713656250002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45961.713656250002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45961.713656250002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45961.713656250002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45961.713656250002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45961.713656250002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45961.713656250002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45961.713656250002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45961.713656250002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45961.713656250002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45961.713656250002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45961.713656250002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45961.713656250002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45961.713656250002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45961.713656250002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45961.713656250002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45961.713656250002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45961.713656250002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45961.713656250002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45961.713656250002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45961.713656250002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45961.713656250002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45961.713656250002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45961.713656250002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45961.713656250002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45961.713656250002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45961.713656250002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45961.713656250002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45961.713656250002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45961.713656250002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45961.713656250002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45961.713656250002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45961.713656250002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45961.713656250002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45961.713656250002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45961.713656250002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45961.713656250002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45961.713656250002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45961.713656250002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45961.713656250002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45961.713656250002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45961.713656250002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45961.713656250002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45961.713656250002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45961.713656250002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45961.713656250002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45961.713656250002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45961.713656250002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45961.713656250002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45961.713656250002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45961.713656250002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45961.713656250002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45961.713656250002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45961.713656250002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45961.713656250002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45961.713656250002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45961.713656250002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45961.713656250002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45961.713656250002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45961.713656250002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45961.713656250002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45961.713656250002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45961.713656250002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45961.713656250002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45961.713656250002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45961.713656250002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45961.713656250002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45961.713656250002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45961.713656250002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45961.713656250002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45961.713656250002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45961.713656250002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45961.713656250002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45961.713656250002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45961.713656250002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45961.713656250002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45961.713656250002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45961.713656250002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45961.713656250002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45961.713656250002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45961.713656250002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45961.713656250002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45961.713656250002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45961.713656250002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45961.713656250002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45961.713656250002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45961.713656250002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45961.713656250002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45961.713656250002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45961.713656250002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45961.713656250002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45961.713656250002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45961.713656250002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45961.713656250002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45961.713656250002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45961.713656250002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45961.713656250002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45961.713656250002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45961.713656250002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45961.713656250002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45961.713656250002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45961.713656250002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45961.713656250002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45961.713656250002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45961.713656250002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45961.713656250002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45961.713656250002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45961.713656250002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45961.713656250002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45961.713656250002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45961.713656250002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45961.713656250002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45961.713656250002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45961.713656250002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45961.713656250002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45961.713656250002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45961.713656250002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45961.713656250002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45961.713656250002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45961.713656250002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45961.713656250002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45961.713656250002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45961.713656250002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45961.713656250002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45961.713656250002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45961.713656250002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45961.713656250002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45961.713656250002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45961.713656250002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45961.713656250002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45961.713656250002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45961.713656250002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45961.713656250002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45961.713656250002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45961.713656250002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45961.713656250002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45961.713656250002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45961.713656250002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45961.713656250002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45961.713656250002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45961.713656250002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45961.713656250002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45961.713656250002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45961.713656250002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45961.713656250002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45961.713656250002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45961.713656250002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45961.713656250002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45961.713656250002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45961.713656250002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45961.713656250002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45961.713656250002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45961.713656250002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45961.713656250002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45961.713656250002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45961.713656250002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45961.713656250002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45961.713656250002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45961.713656250002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45961.713656250002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45961.713656250002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45961.713656250002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45961.713656250002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45961.713656250002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45961.713656250002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45961.713656250002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45961.713656250002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45961.713656250002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45961.713656250002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45961.713656250002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45961.713656250002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45961.713656250002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45961.713656250002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45961.713656250002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45961.713656250002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45961.713656250002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45961.713656250002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45961.713656250002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45961.713656250002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45961.713656250002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45961.713656250002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45961.713656250002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45961.713656250002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45961.713656250002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45961.713656250002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45961.713656250002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45961.713656250002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45961.713656250002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45961.713656250002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45961.713656250002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45961.713656250002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45961.713656250002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45961.713656250002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45961.713656250002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45961.713656250002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45961.713656250002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45961.713656250002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45961.713656250002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45961.713656250002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45961.713656250002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45961.713656250002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45961.713656250002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45961.713656250002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45961.713656250002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45961.713656250002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45961.713656250002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45961.713656250002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45961.713656250002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45961.713656250002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45961.713656250002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45961.713656250002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45961.713656250002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45961.713656250002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45961.713656250002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45961.713656250002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45961.713656250002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45961.713656250002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45961.713656250002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45961.713656250002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45961.713656250002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45961.713656250002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45961.713656250002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45961.713656250002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45961.713656250002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45961.713656250002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45961.713656250002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45961.713656250002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45961.713656250002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45961.713656250002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45961.713656250002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45961.713656250002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45961.713656250002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45961.713656250002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45961.713656250002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45961.713656250002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45961.713656250002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45961.713656250002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45961.713656250002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45961.713656250002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45961.713656250002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45961.713656250002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45961.713656250002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45961.713656250002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45961.713656250002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45961.713656250002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45961.713656250002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45961.713656250002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45961.713656250002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45961.713656250002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45961.713656250002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45961.713656250002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45961.713656250002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45961.713656250002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45961.713656250002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45961.713656250002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45961.713656250002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45961.713656250002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45961.713656250002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45961.713656250002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45961.713656250002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45961.713656250002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45961.713656250002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45961.713656250002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45961.713656250002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45961.713656250002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45961.713656250002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45961.713656250002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45961.713656250002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45961.713656250002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45961.713656250002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45961.713656250002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45961.713656250002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45961.713656250002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45961.713656250002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45961.713656250002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45961.713656250002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45961.713656250002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45961.713656250002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45961.713656250002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45961.713656250002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45961.713656250002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45961.713656250002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45961.713656250002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45961.713656250002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45961.713656250002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45961.713656250002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45961.713656250002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45961.713656250002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45961.713656250002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45961.713656250002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45961.713656250002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45961.713656250002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45961.713656250002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45961.713656250002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45961.713656250002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45961.713656250002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45961.713656250002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45961.713656250002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45961.713656250002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45961.713656250002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45961.713656250002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45961.713656250002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45961.713656250002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45961.713656250002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45961.713656250002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45961.713656250002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45961.713656250002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45961.713656250002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45961.713656250002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45961.713656250002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45961.713656250002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45961.713656250002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45961.713656250002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45961.713656250002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45961.713656250002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45961.713656250002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45961.713656250002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45961.713656250002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45961.713656250002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45961.713656250002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45961.713656250002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45961.713656250002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45961.713656250002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45961.713656250002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45961.713656250002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45961.713656250002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45961.713656250002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45961.713656250002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45961.713656250002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45961.713656250002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45961.713656250002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45961.713656250002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45961.713656250002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45961.713656250002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45961.713656250002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45961.713656250002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45961.713656250002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45961.713656250002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45961.713656250002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45961.713656250002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45961.713656250002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45961.713656250002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45961.713656250002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45961.713656250002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45961.713656250002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45961.713656250002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45961.713656250002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45961.713656250002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45961.713656250002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45961.713656250002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45961.713656250002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45961.713656250002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45961.713656250002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45961.713656250002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45961.713656250002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45961.713656250002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45961.713656250002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45961.713656250002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45961.713656250002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45961.713656250002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45961.713656250002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45961.713656250002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45961.713656250002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45961.713656250002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45961.713656250002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45961.713656250002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45961.713656250002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45961.713656250002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45961.713656250002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45961.713656250002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45961.713656250002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45961.713656250002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45961.713656250002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45961.713656250002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45961.713656250002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45961.713656250002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45961.713656250002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45961.713656250002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45961.713656250002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45961.713656250002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45961.713656250002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45961.713656250002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45961.713656250002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45961.713656250002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45961.713656250002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45961.713656250002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45961.713656250002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45961.713656250002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45961.713656250002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45961.713656250002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45961.713656250002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45961.713656250002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45961.713656250002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45961.713656250002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45961.713656250002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45961.713656250002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45961.713656250002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45961.713656250002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45961.713656250002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45961.713656250002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45961.713656250002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45961.713656250002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45961.713656250002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45961.713656250002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45961.713656250002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45961.713656250002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45961.713656250002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45961.713656250002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45961.713656250002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45961.713656250002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45961.713656250002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45961.713656250002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45961.713656250002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45961.713656250002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45961.713656250002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45961.713656250002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45961.713656250002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45961.713656250002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45961.713656250002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45961.713656250002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45961.713656250002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45961.713656250002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45961.713656250002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45961.713656250002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45961.713656250002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45961.713656250002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45961.713656250002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45961.713656250002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45961.713656250002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45961.713656250002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45961.713656250002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45961.713656250002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45961.713656250002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45961.713656250002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45961.713656250002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45961.713656250002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45961.713656250002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45961.713656250002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45961.713656250002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45961.713656250002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45961.713656250002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45961.713656250002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45961.713656250002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45961.713656250002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45961.713656250002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45961.713656250002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45961.713656250002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45961.713656250002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45961.713656250002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45961.713656250002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45961.713656250002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45961.713656250002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45961.713656250002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45961.713656250002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45961.713656250002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45961.713656250002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45961.713656250002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45961.713656250002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45961.713656250002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45961.713656250002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45961.713656250002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45961.713656250002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45961.713656250002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45961.713656250002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45961.713656250002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45961.713656250002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45961.713656250002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45961.713656250002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45961.713656250002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45961.713656250002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45961.713656250002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45961.713656250002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45961.713656250002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45961.713656250002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45961.713656250002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45961.713656250002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45961.713656250002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45961.713656250002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45961.713656250002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45961.713656250002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45961.713656250002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45961.713656250002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45961.713656250002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45961.713656250002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45961.713656250002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45961.713656250002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45961.713656250002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45961.713656250002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45961.713656250002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45961.713656250002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45961.713656250002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45961.713656250002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45961.713656250002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45961.713656250002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45961.713656250002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45961.713656250002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45961.713656250002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45961.713656250002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45961.713656250002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45961.713656250002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45961.713656250002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45961.713656250002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45961.713656250002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45961.713656250002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45961.713656250002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45961.713656250002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45961.713656250002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45961.713656250002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45961.713656250002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45961.713656250002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45961.713656250002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45961.713656250002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45961.713656250002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45961.713656250002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45961.713656250002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45961.713656250002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45961.713656250002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45961.713656250002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45961.713656250002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45961.713656250002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45961.713656250002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45961.713656250002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45961.713656250002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45961.713656250002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45961.713656250002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45961.713656250002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45961.713656250002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45961.713656250002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45961.713656250002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45961.713656250002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45961.713656250002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45961.713656250002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45961.713656250002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45961.713656250002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45961.713656250002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45961.713656250002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45961.713656250002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45961.713656250002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45961.713656250002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45961.713656250002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45961.713656250002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45961.713656250002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45961.713656250002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45961.713656250002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45961.713656250002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45961.713656250002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45961.713656250002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45961.713656250002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45961.713656250002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45961.713656250002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45961.713656250002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45961.713656250002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45961.713656250002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45961.713656250002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45961.713656250002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45961.713656250002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45961.713656250002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45961.713656250002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45961.713656250002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45961.713656250002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45961.713656250002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45961.713656250002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45961.713656250002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45961.713656250002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45961.713656250002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45961.713656250002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45961.713656250002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45961.713656250002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45961.713656250002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45961.713656250002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45961.713656250002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45961.713656250002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45961.713656250002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45961.713656250002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45961.713656250002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45961.713656250002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45961.713656250002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45961.713656250002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45961.713656250002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45961.713656250002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45961.713656250002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45961.713656250002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45961.713656250002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45961.713656250002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45961.713656250002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45961.713656250002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45961.713656250002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45961.713656250002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45961.713656250002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45961.713656250002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45961.713656250002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45961.713656250002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45961.713656250002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45961.713656250002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45961.713656250002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45961.713656250002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45961.713656250002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45961.713656250002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45961.713656250002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45961.713656250002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45961.713656250002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45961.713656250002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45961.713656250002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45961.713656250002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45961.713656250002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45961.713656250002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45961.713656250002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45961.713656250002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45961.713656250002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45961.713656250002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45961.713656250002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45961.713656250002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45961.713656250002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45961.713656250002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45961.713656250002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45961.713656250002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45961.713656250002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45961.713656250002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45961.713656250002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45961.713656250002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45961.713656250002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45961.713656250002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45961.713656250002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45961.713656250002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45961.713656250002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45961.713656250002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45961.713656250002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45961.713656250002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45961.713656250002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45961.713656250002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45961.713656250002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45961.713656250002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45961.713656250002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45961.713656250002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45961.713656250002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45961.713656250002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45961.713656250002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45961.713656250002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45961.713656250002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45961.713656250002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45961.713656250002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45961.713656250002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45961.713656250002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45961.713656250002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45961.713656250002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45961.713656250002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45961.713656250002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45961.713656250002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45961.713656250002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45961.713656250002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45961.713656250002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45961.713656250002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45961.713656250002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45961.713656250002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45961.713656250002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45961.713656250002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45961.713656250002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45961.713656250002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45961.713656250002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45961.713656250002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45961.713656250002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45961.713656250002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45961.713656250002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45961.713656250002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45961.713656250002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45961.713656250002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45961.713656250002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45961.713656250002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45961.713656250002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45961.713656250002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45961.713656250002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45961.713656250002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45961.713656250002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45961.713656250002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45961.713656250002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45961.713656250002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45961.713656250002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45961.713656250002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45961.713656250002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45961.713656250002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45961.713656250002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45961.713656250002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45961.713656250002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45961.713656250002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45961.713656250002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45961.713656250002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45961.713656250002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45961.713656250002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45961.713656250002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45961.713656250002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45961.713656250002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45961.713656250002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45961.713656250002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45961.713656250002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45961.713656250002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45961.713656250002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45961.713656250002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45961.713656250002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45961.713656250002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45961.713656250002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45961.713656250002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45961.713656250002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45961.713656250002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45961.713656250002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45961.713656250002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45961.713656250002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45961.713656250002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45961.713656250002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45961.713656250002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45961.713656250002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45961.713656250002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45961.713656250002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45961.713656250002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45961.713656250002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45961.713656250002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45961.713656250002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45961.713656250002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45961.713656250002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45961.713656250002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45961.713656250002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45961.713656250002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45961.713656250002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45961.713656250002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45961.713656250002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45961.713656250002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45961.713656250002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45961.713656250002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45961.713656250002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45961.713656250002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45961.713656250002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45961.713656250002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45961.713656250002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45961.713656250002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45961.713656250002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45961.713656250002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45961.713656250002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45961.713656250002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45961.713656250002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45961.713656250002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45961.713656250002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45961.713656250002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45961.713656250002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45961.713656250002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45961.713656250002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45961.713656250002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45961.713656250002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45961.713656250002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45961.713656250002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45961.713656250002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45961.713656250002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45961.713656250002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45961.713656250002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45961.713656250002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45961.713656250002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45961.713656250002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45961.713656250002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45961.713656250002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45961.713656250002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45961.713656250002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45961.713656250002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45961.713656250002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45961.713656250002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45961.713656250002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45961.713656250002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45961.713656250002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45961.713656250002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45961.713656250002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45961.713656250002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45961.713656250002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45961.713656250002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45961.713656250002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45961.713656250002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45961.713656250002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45961.713656250002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45961.713656250002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45961.713656250002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45961.713656250002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45961.713656250002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45961.713656250002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45961.713656250002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45961.713656250002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45961.713656250002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45961.713656250002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45961.713656250002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45961.713656250002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45961.713656250002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45961.713656250002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45961.713656250002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45961.713656250002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45961.713656250002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45961.713656250002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45961.713656250002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45961.713656250002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45961.713656250002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45961.713656250002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45961.713656250002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45961.713656250002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45961.713656250002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45961.713656250002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45961.713656250002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45961.713656250002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45961.713656250002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45961.713656250002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45961.713656250002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45961.713656250002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45961.713656250002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45961.713656250002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45961.713656250002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45961.713656250002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45961.713656250002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45961.713656250002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45961.713656250002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45961.713656250002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45961.713656250002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45961.713656250002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45961.713656250002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45961.713656250002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45961.713656250002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45961.713656250002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45961.713656250002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45961.713656250002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45961.713656250002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45961.713656250002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45961.713656250002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45961.713656250002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45961.713656250002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45961.713656250002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45961.713656250002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45961.713656250002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45961.713656250002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45961.713656250002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45961.713656250002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45961.713656250002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45961.713656250002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45961.713656250002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45961.713656250002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45961.713656250002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45961.713656250002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45961.713656250002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45961.713656250002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45961.713656250002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45961.713656250002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45961.713656250002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45961.713656250002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45961.713656250002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45961.713656250002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45961.713656250002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45961.713656250002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45961.713656250002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45961.713656250002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45961.713656250002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45961.713656250002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45961.713656250002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45961.713656250002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45961.713656250002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45961.713656250002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45961.713656250002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45961.713656250002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45961.713656250002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45961.713656250002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45961.713656250002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45961.713656250002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45961.713656250002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45961.713656250002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45961.713656250002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45961.713656250002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45961.713656250002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45961.713656250002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45961.713656250002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45961.713656250002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45961.713656250002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45961.713656250002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45961.713656250002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45961.713656250002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45961.713656250002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45961.713656250002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45961.713656250002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45961.713656250002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45961.713656250002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45961.713656250002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45961.713656250002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45961.713656250002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45961.713656250002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45961.713656250002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45961.713656250002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45961.713656250002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45961.713656250002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45961.713656250002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45961.713656250002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45961.713656250002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45961.713656250002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45961.713656250002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45961.713656250002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45961.713656250002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45961.713656250002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45961.713656250002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45961.713656250002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45961.713656250002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45961.713656250002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45961.713656250002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45961.713656250002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45961.713656250002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45961.713656250002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45961.713656250002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45961.713656250002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45961.713656250002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45961.713656250002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45961.713656250002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45961.713656250002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45961.713656250002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45961.713656250002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45961.713656250002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45961.713656250002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45961.713656250002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45961.713656250002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45961.713656250002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45961.713656250002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45961.713656250002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45961.713656250002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45961.713656250002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45961.713656250002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45961.713656250002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45961.713656250002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45961.713656250002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45961.713656250002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45961.713656250002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45961.713656250002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45961.713656250002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45961.713656250002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45961.713656250002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45961.713656250002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45961.713656250002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45961.713656250002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45961.713656250002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45961.713656250002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45961.713656250002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45961.713656250002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45961.713656250002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45961.713656250002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45961.713656250002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45961.713656250002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45961.713656250002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45961.713656250002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45961.713656250002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45961.713656250002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45961.713656250002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45961.713656250002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45961.713656250002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45961.713656250002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45961.713656250002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45961.713656250002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45961.713656250002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45961.713656250002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45961.713656250002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45961.713656250002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45961.713656250002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45961.713656250002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45961.713656250002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45961.713656250002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45961.713656250002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45961.713656250002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45961.713656250002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45961.713656250002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45961.713656250002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45961.713656250002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45961.713656250002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45961.713656250002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45961.713656250002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45961.713656250002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45961.713656250002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45961.713656250002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45961.713656250002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45961.713656250002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45961.713656250002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45961.713656250002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45961.713656250002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45961.713656250002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45961.713656250002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45961.713656250002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45961.713656250002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45961.713656250002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45961.713656250002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258.23293865740561</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0.74490625000180444</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2.4038194445893168E-2</v>
      </c>
      <c r="H4" s="123">
        <v>45961.684062499997</v>
      </c>
      <c r="I4" s="119" t="str">
        <f>IFERROR(VLOOKUP(D4,DB!A:F,6,0),"")</f>
        <v>Generator-SG</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45961.713656250002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45961.713656250002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45961.713656250002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45961.713656250002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45961.713656250002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45961.713656250002</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45961.713656250002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45961.713656250002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45961.713656250002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45961.713656250002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45961.713656250002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45961.713656250002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45961.713656250002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45961.713656250002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45961.713656250002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45961.713656250002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45961.713656250002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45961.713656250002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45961.713656250002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45961.713656250002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45961.713656250002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45961.713656250002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45961.713656250002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45961.713656250002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45961.713656250002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45961.713656250002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45961.713656250002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45961.713656250002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45961.713656250002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45961.713656250002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45961.713656250002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45961.713656250002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45961.713656250002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45961.713656250002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45961.713656250002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45961.713656250002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45961.713656250002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45961.713656250002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45961.713656250002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45961.713656250002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45961.713656250002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45961.713656250002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45961.713656250002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45961.713656250002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45961.713656250002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45961.713656250002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45961.713656250002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45961.713656250002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45961.713656250002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45961.713656250002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45961.713656250002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45961.713656250002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45961.713656250002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45961.713656250002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45961.713656250002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45961.713656250002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45961.713656250002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45961.713656250002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45961.713656250002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45961.713656250002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45961.713656250002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45961.713656250002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45961.713656250002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45961.713656250002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45961.713656250002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45961.713656250002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45961.713656250002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45961.713656250002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45961.713656250002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45961.713656250002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45961.713656250002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45961.713656250002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45961.713656250002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45961.713656250002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45961.713656250002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45961.713656250002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45961.713656250002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45961.713656250002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45961.713656250002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45961.713656250002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45961.713656250002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45961.713656250002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45961.713656250002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45961.713656250002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45961.713656250002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45961.713656250002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45961.713656250002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45961.713656250002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45961.713656250002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45961.713656250002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45961.713656250002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45961.713656250002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45961.713656250002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45961.713656250002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45961.713656250002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45961.713656250002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45961.713656250002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45961.713656250002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45961.713656250002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45961.713656250002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45961.713656250002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45961.713656250002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45961.713656250002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45961.713656250002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45961.713656250002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45961.713656250002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45961.713656250002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45961.713656250002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45961.713656250002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45961.713656250002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45961.713656250002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45961.713656250002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45961.713656250002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45961.713656250002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45961.713656250002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45961.713656250002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45961.713656250002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45961.713656250002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45961.713656250002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45961.713656250002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45961.713656250002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45961.713656250002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45961.713656250002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45961.713656250002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45961.713656250002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45961.713656250002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45961.713656250002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45961.713656250002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45961.713656250002</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45961.713656250002</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69.88159594906756</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35.524778935185168</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13.0525451388894</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38377</v>
      </c>
      <c r="E5" s="152" t="s">
        <v>39021</v>
      </c>
      <c r="F5" s="153">
        <v>45961.701643518521</v>
      </c>
      <c r="G5" s="154">
        <f ca="1">IFERROR(NOW()-F5,"")</f>
        <v>1.2012731480353978E-2</v>
      </c>
      <c r="H5" s="153">
        <v>45961.695474537039</v>
      </c>
      <c r="I5" s="152" t="str">
        <f>IFERROR(VLOOKUP(D5,DB!A:F,6,0),"")</f>
        <v>Generator-SG</v>
      </c>
      <c r="J5" s="152" t="str">
        <f>IFERROR(VLOOKUP(D5,DB!A:G,7,0),"")</f>
        <v>Haj Removal</v>
      </c>
      <c r="K5" s="152" t="s">
        <v>39120</v>
      </c>
      <c r="L5" s="152" t="str">
        <f>IFERROR(VLOOKUP(D5,DB!A:I,9,0),"")</f>
        <v>Latis</v>
      </c>
    </row>
    <row r="6" spans="1:13" ht="15">
      <c r="A6" s="152"/>
      <c r="B6" s="152" t="str">
        <f>IFERROR(VLOOKUP(D6,DB!A:K,11,0),"")</f>
        <v/>
      </c>
      <c r="C6" s="152"/>
      <c r="D6" s="152"/>
      <c r="E6" s="152"/>
      <c r="F6" s="153"/>
      <c r="G6" s="154">
        <f ca="1">IFERROR(NOW()-F6,"")</f>
        <v>45961.713656250002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45961.713656250002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45961.713656250002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45961.713656250002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45961.713656250002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45961.713656250002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45961.713656250002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45961.713656250002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45961.713656250002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45961.713656250002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45961.713656250002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45961.713656250002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45961.713656250002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45961.713656250002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45961.713656250002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45961.713656250002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45961.713656250002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45961.713656250002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45961.713656250002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45961.713656250002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45961.713656250002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45961.713656250002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45961.713656250002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45961.713656250002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45961.713656250002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45961.713656250002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45961.713656250002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45961.713656250002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45961.713656250002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45961.713656250002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45961.713656250002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45961.713656250002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45961.713656250002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45961.713656250002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45961.713656250002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45961.713656250002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45961.713656250002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45961.713656250002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45961.713656250002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45961.713656250002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45961.713656250002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45961.713656250002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45961.713656250002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45961.713656250002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45961.713656250002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45961.713656250002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45961.713656250002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45961.713656250002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45961.713656250002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45961.713656250002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45961.713656250002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45961.713656250002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45961.713656250002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45961.713656250002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45961.713656250002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45961.713656250002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45961.713656250002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45961.713656250002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45961.713656250002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45961.713656250002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45961.713656250002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45961.713656250002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45961.713656250002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45961.713656250002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45961.713656250002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45961.713656250002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45961.713656250002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45961.713656250002</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45961.713656250002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45961.713656250002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45961.713656250002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45961.713656250002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45961.713656250002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45961.713656250002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45961.713656250002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45961.713656250002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45961.713656250002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45961.713656250002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45961.713656250002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45961.713656250002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45961.713656250002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45961.713656250002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45961.713656250002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45961.713656250002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45961.713656250002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45961.713656250002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45961.713656250002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45961.713656250002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45961.713656250002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45961.713656250002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45961.713656250002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45961.713656250002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45961.713656250002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45961.713656250002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45961.713656250002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45961.713656250002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45961.713656250002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45961.713656250002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45961.713656250002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45961.713656250002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45961.713656250002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45961.713656250002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45961.713656250002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45961.713656250002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45961.713656250002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45961.713656250002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45961.713656250002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45961.713656250002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45961.713656250002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45961.713656250002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45961.713656250002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45961.713656250002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45961.713656250002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45961.713656250002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45961.713656250002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45961.713656250002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45961.713656250002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45961.713656250002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45961.713656250002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45961.713656250002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45961.713656250002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45961.713656250002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45961.713656250002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45961.713656250002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45961.713656250002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45961.713656250002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45961.713656250002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45961.713656250002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45961.713656250002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45961.713656250002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45961.713656250002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45961.713656250002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45961.713656250002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45961.713656250002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45961.713656250002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45961.713656250002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45961.713656250002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45961.713656250002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45961.713656250002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45961.713656250002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45961.713656250002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45961.713656250002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45961.713656250002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45961.713656250002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45961.713656250002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45961.713656250002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45961.713656250002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45961.713656250002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45961.713656250002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45961.713656250002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45961.713656250002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45961.713656250002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45961.713656250002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45961.713656250002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45961.713656250002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45961.713656250002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45961.713656250002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45961.713656250002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45961.713656250002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45961.713656250002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45961.713656250002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45961.713656250002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45961.713656250002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45961.713656250002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45961.713656250002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45961.713656250002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45961.713656250002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45961.713656250002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45961.713656250002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45961.713656250002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45961.713656250002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45961.713656250002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45961.713656250002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45961.713656250002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45961.713656250002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45961.713656250002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45961.713656250002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45961.713656250002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45961.713656250002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45961.713656250002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45961.713656250002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45961.713656250002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45961.713656250002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45961.713656250002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45961.713656250002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45961.713656250002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45961.713656250002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45961.713656250002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45961.713656250002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45961.713656250002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45961.713656250002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45961.713656250002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45961.713656250002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45961.713656250002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45961.713656250002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45961.713656250002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45961.713656250002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45961.713656250002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45961.713656250002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45961.713656250002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45961.713656250002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45961.713656250002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45961.713656250002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45961.713656250002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45961.713656250002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45961.713656250002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45961.713656250002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45961.713656250002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45961.713656250002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45961.713656250002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45961.713656250002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45961.713656250002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45961.713656250002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45961.713656250002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45961.713656250002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45961.713656250002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45961.713656250002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45961.713656250002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45961.713656250002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45961.713656250002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45961.713656250002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45961.713656250002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45961.713656250002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45961.713656250002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45961.713656250002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45961.713656250002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45961.713656250002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45961.713656250002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45961.713656250002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45961.713656250002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45961.713656250002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45961.713656250002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45961.713656250002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45961.713656250002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45961.713656250002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45961.713656250002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45961.713656250002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45961.713656250002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45961.713656250002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45961.713656250002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45961.713656250002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45961.713656250002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45961.713656250002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45961.713656250002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45961.713656250002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45961.713656250002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45961.713656250002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45961.713656250002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45961.713656250002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45961.713656250002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45961.713656250002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45961.713656250002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45961.713656250002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45961.713656250002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45961.713656250002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45961.713656250002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45961.713656250002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45961.713656250002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45961.713656250002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45961.713656250002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45961.713656250002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45961.713656250002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45961.713656250002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45961.713656250002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45961.713656250002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45961.713656250002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45961.713656250002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45961.713656250002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45961.713656250002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45961.713656250002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45961.713656250002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45961.713656250002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45961.713656250002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45961.713656250002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45961.713656250002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45961.713656250002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45961.713656250002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45961.713656250002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45961.713656250002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45961.713656250002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45961.713656250002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45961.713656250002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45961.713656250002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45961.713656250002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45961.713656250002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45961.713656250002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45961.713656250002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45961.713656250002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45961.713656250002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45961.713656250002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45961.713656250002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45961.713656250002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45961.713656250002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45961.713656250002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45961.713656250002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45961.713656250002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45961.713656250002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45961.713656250002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45961.713656250002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45961.713656250002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45961.713656250002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45961.713656250002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45961.713656250002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45961.713656250002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45961.713656250002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45961.713656250002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45961.713656250002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45961.713656250002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45961.713656250002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45961.713656250002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45961.713656250002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45961.713656250002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45961.713656250002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45961.713656250002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45961.713656250002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45961.713656250002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45961.713656250002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45961.713656250002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45961.713656250002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45961.713656250002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45961.713656250002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45961.713656250002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45961.713656250002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45961.713656250002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45961.713656250002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45961.713656250002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45961.713656250002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45961.713656250002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45961.713656250002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45961.713656250002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45961.713656250002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45961.713656250002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45961.713656250002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45961.713656250002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45961.713656250002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45961.713656250002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45961.713656250002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45961.713656250002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45961.713656250002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45961.713656250002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45961.713656250002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45961.713656250002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45961.713656250002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45961.713656250002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45961.713656250002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45961.713656250002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45961.713656250002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45961.713656250002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45961.713656250002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45961.713656250002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45961.713656250002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45961.713656250002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45961.713656250002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45961.713656250002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45961.713656250002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45961.713656250002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45961.713656250002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45961.713656250002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45961.713656250002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45961.713656250002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45961.713656250002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45961.713656250002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45961.713656250002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45961.713656250002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45961.713656250002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45961.713656250002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45961.713656250002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45961.713656250002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45961.713656250002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45961.713656250002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45961.713656250002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45961.713656250002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45961.713656250002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45961.713656250002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45961.713656250002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45961.713656250002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45961.713656250002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45961.713656250002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45961.713656250002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45961.713656250002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45961.713656250002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45961.713656250002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45961.713656250002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45961.713656250002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45961.713656250002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45961.713656250002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45961.713656250002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45961.713656250002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45961.713656250002</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45961.713656134256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45961.713656134256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45961.713656134256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45961.713656134256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45961.713656134256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45961.713656134256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45961.713656134256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45961.713656134256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45961.713656134256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45961.713656134256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45961.713656134256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45961.713656134256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45961.713656134256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45961.713656134256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45961.713656134256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45961.713656134256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45961.713656134256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45961.713656134256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45961.713656134256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45961.713656134256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45961.713656134256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45961.713656134256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45961.713656134256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45961.713656134256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45961.713656134256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45961.713656134256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45961.713656134256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45961.713656134256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45961.713656134256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45961.713656134256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45961.713656134256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45961.713656134256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45961.713656134256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45961.713656134256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45961.713656134256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45961.713656134256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45961.713656134256</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2025-10-31T14:08:02Z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