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74" documentId="120_S{2AC9BD13-BADA-5192-A53E-5A8FF88502F6}" xr6:coauthVersionLast="47" xr6:coauthVersionMax="47" xr10:uidLastSave="{278D9B22-D51A-4826-A360-44EA5D8BC57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<sst xmlns="http://schemas.openxmlformats.org/spreadsheetml/2006/main" count="181560" uniqueCount="39152">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</sst>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336.25106874999619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45999.199494675922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45999.199494675922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45999.199494675922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45999.199494675922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45999.199494675922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45999.199494675922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45999.199494675922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45999.199494675922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45999.199494675922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45999.199494675922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45999.199494675922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45999.199494675922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45999.199494675922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45999.199494675922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45999.199494675922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45999.199494675922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45999.199494675922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45999.199494675922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45999.199494675922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45999.199494675922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45999.199494675922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45999.199494675922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45999.199494675922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45999.199494675922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45999.199494675922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45999.199494675922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45999.199494675922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45999.199494675922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45999.199494675922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45999.199494675922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45999.199494675922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45999.199494675922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45999.199494675922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45999.199494675922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45999.199494675922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45999.199494675922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45999.199494675922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45999.199494675922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45999.199494675922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45999.199494675922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45999.199494675922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45999.199494675922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45999.199494675922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45999.199494675922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45999.199494675922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45999.199494675922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45999.199494675922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45999.199494675922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45999.199494675922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45999.199494675922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45999.199494675922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45999.199494675922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45999.199494675922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45999.199494675922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45999.199494675922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45999.199494675922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45999.199494675922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45999.199494675922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45999.199494675922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45999.199494675922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45999.199494675922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45999.199494675922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45999.199494675922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45999.199494675922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45999.199494675922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45999.199494675922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45999.199494675922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45999.199494675922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45999.199494675922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45999.199494675922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45999.199494675922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45999.199494675922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45999.199494675922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45999.199494675922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45999.199494675922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45999.199494675922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45999.199494675922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45999.199494675922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45999.199494675922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45999.199494675922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45999.199494675922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45999.199494675922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45999.199494675922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45999.199494675922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45999.199494675922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45999.199494675922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45999.199494675922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45999.199494675922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45999.199494675922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45999.199494675922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45999.199494675922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45999.199494675922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45999.199494675922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45999.199494675922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45999.199494675922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45999.199494675922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45999.199494675922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45999.199494675922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45999.199494675922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45999.199494675922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45999.199494675922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45999.199494675922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45999.199494675922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45999.199494675922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45999.199494675922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45999.199494675922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45999.199494675922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45999.199494675922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45999.199494675922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45999.199494675922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45999.199494675922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45999.199494675922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45999.199494675922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45999.199494675922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45999.199494675922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45999.199494675922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45999.199494675922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45999.199494675922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45999.199494675922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45999.199494675922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45999.199494675922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45999.199494675922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45999.199494675922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45999.199494675922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45999.199494675922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45999.199494675922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45999.199494675922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45999.199494675922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45999.199494675922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45999.199494675922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45999.199494675922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45999.199494675922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45999.199494675922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45999.199494675922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45999.199494675922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45999.199494675922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45999.199494675922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45999.199494675922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45999.199494675922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45999.199494675922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45999.199494675922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45999.199494675922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45999.199494675922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45999.199494675922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45999.199494675922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45999.199494675922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45999.199494675922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45999.199494675922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45999.199494675922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45999.199494675922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45999.199494675922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45999.199494675922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45999.199494675922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45999.199494675922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45999.199494675922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45999.199494675922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45999.199494675922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45999.199494675922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45999.199494675922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45999.199494675922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45999.199494675922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45999.199494675922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45999.199494675922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45999.199494675922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45999.199494675922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45999.199494675922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45999.199494675922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45999.199494675922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45999.199494675922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45999.199494675922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45999.199494675922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45999.199494675922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45999.199494675922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45999.199494675922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45999.199494675922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45999.199494675922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45999.199494675922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685730-31EB-4606-856A-CADADE8B797E}"/>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174.19965671296086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14.812075694440864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1.8441127314799814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0.27884652777720476</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45999.199494675922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45999.199494675922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45999.199494675922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45999.199494675922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45999.199494675922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45999.199494675922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45999.199494675922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45999.199494675922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45999.199494675922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45999.199494675922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45999.199494675922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45999.199494675922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45999.199494675922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45999.199494675922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45999.199494675922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45999.199494675922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45999.199494675922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45999.199494675922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45999.199494675922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45999.199494675922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45999.199494675922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45999.199494675922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45999.199494675922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45999.199494675922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45999.199494675922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45999.199494675922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45999.199494675922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45999.199494675922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45999.199494675922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45999.199494675922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45999.199494675922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45999.199494675922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45999.199494675922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45999.199494675922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45999.199494675922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45999.199494675922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45999.199494675922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45999.199494675922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45999.199494675922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45999.199494675922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45999.199494675922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45999.199494675922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45999.199494675922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45999.199494675922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45999.199494675922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45999.199494675922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45999.199494675922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45999.199494675922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45999.199494675922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45999.199494675922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45999.199494675922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45999.199494675922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45999.199494675922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45999.199494675922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45999.199494675922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45999.199494675922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45999.199494675922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45999.199494675922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45999.199494675922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45999.199494675922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45999.199494675922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45999.199494675922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45999.199494675922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45999.199494675922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45999.199494675922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45999.199494675922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45999.199494675922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45999.199494675922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45999.199494675922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45999.199494675922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45999.199494675922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45999.199494675922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45999.199494675922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45999.199494675922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45999.199494675922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45999.199494675922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45999.199494675922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45999.199494675922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45999.199494675922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45999.199494675922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45999.199494675922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45999.199494675922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45999.199494675922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45999.199494675922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45999.199494675922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45999.199494675922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45999.199494675922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45999.199494675922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45999.199494675922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45999.199494675922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45999.199494675922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45999.199494675922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45999.199494675922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45999.199494675922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45999.199494675922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45999.199494675922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45999.199494675922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45999.199494675922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45999.199494675922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45999.199494675922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45999.199494675922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45999.199494675922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45999.199494675922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45999.199494675922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45999.199494675922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45999.199494675922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45999.199494675922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45999.199494675922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45999.199494675922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45999.199494675922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45999.199494675922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45999.199494675922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45999.199494675922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45999.199494675922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45999.199494675922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45999.199494675922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45999.199494675922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45999.199494675922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45999.199494675922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45999.199494675922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45999.199494675922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45999.199494675922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45999.199494675922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45999.199494675922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45999.199494675922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45999.199494675922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45999.199494675922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45999.199494675922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45999.199494675922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45999.199494675922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45999.199494675922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45999.199494675922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45999.199494675922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45999.199494675922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45999.199494675922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45999.199494675922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45999.199494675922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45999.199494675922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45999.199494675922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45999.199494675922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45999.199494675922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45999.199494675922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45999.199494675922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45999.199494675922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45999.199494675922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45999.199494675922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45999.199494675922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45999.199494675922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45999.199494675922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45999.199494675922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45999.199494675922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45999.199494675922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45999.199494675922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45999.199494675922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45999.199494675922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45999.199494675922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45999.199494675922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45999.199494675922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45999.199494675922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45999.199494675922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45999.199494675922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45999.199494675922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45999.199494675922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45999.199494675922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45999.199494675922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45999.199494675922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45999.199494675922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45999.199494675922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45999.199494675922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45999.199494675922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45999.199494675922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45999.199494675922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45999.199494675922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45999.199494675922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45999.199494675922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45999.199494675922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45999.199494675922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45999.199494675922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45999.199494675922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45999.199494675922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45999.199494675922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45999.199494675922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45999.199494675922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45999.199494675922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45999.199494675922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45999.199494675922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45999.199494675922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45999.199494675922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45999.199494675922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45999.199494675922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45999.199494675922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45999.199494675922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45999.199494675922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45999.199494675922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45999.199494675922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45999.199494675922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45999.199494675922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45999.199494675922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45999.199494675922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45999.199494675922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45999.199494675922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45999.199494675922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45999.199494675922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45999.199494675922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45999.199494675922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45999.199494675922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45999.199494675922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45999.199494675922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45999.199494675922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45999.199494675922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45999.199494675922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45999.199494675922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45999.199494675922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45999.199494675922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45999.199494675922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45999.199494675922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45999.199494675922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45999.199494675922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45999.199494675922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45999.199494675922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45999.199494675922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45999.199494675922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45999.199494675922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45999.199494675922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45999.199494675922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45999.199494675922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45999.199494675922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45999.199494675922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45999.199494675922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45999.199494675922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45999.199494675922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45999.199494675922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45999.199494675922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45999.199494675922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45999.199494675922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45999.199494675922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45999.199494675922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45999.199494675922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45999.199494675922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45999.199494675922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45999.199494675922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45999.199494675922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45999.199494675922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45999.199494675922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45999.199494675922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45999.199494675922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45999.199494675922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45999.199494675922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45999.199494675922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45999.199494675922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45999.199494675922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45999.199494675922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45999.199494675922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45999.199494675922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45999.199494675922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45999.199494675922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45999.199494675922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45999.199494675922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45999.199494675922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45999.199494675922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45999.199494675922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45999.199494675922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45999.199494675922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45999.199494675922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45999.199494675922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45999.199494675922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45999.199494675922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45999.199494675922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45999.199494675922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45999.199494675922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45999.199494675922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45999.199494675922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45999.199494675922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45999.199494675922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45999.199494675922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45999.199494675922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45999.199494675922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45999.199494675922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45999.199494675922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45999.199494675922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45999.199494675922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45999.199494675922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45999.199494675922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45999.199494675922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45999.199494675922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45999.199494675922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45999.199494675922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45999.199494675922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45999.199494675922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45999.199494675922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45999.199494675922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45999.199494675922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45999.199494675922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45999.199494675922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45999.199494675922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45999.199494675922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45999.199494675922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45999.199494675922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45999.199494675922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45999.199494675922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45999.199494675922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45999.199494675922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45999.199494675922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45999.199494675922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45999.199494675922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45999.199494675922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45999.199494675922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45999.199494675922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45999.199494675922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45999.199494675922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45999.199494675922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45999.199494675922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45999.199494675922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45999.199494675922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45999.199494675922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45999.199494675922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45999.199494675922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45999.199494675922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45999.199494675922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45999.199494675922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45999.199494675922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45999.199494675922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45999.199494675922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45999.199494675922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45999.199494675922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45999.199494675922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45999.199494675922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45999.199494675922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45999.199494675922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45999.199494675922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45999.199494675922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45999.199494675922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45999.199494675922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45999.199494675922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45999.199494675922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45999.199494675922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45999.199494675922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45999.199494675922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45999.199494675922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45999.199494675922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45999.199494675922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45999.199494675922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45999.199494675922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45999.199494675922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45999.199494675922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45999.199494675922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45999.199494675922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45999.199494675922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45999.199494675922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45999.199494675922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45999.199494675922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45999.199494675922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45999.199494675922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45999.199494675922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45999.199494675922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45999.199494675922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45999.199494675922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45999.199494675922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45999.199494675922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45999.199494675922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45999.199494675922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45999.199494675922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45999.199494675922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45999.199494675922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45999.199494675922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45999.199494675922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45999.199494675922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45999.199494675922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45999.199494675922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45999.199494675922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45999.199494675922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45999.199494675922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45999.199494675922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45999.199494675922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45999.199494675922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45999.199494675922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45999.199494675922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45999.199494675922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45999.199494675922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45999.199494675922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45999.199494675922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45999.199494675922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45999.199494675922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45999.199494675922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45999.199494675922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45999.199494675922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45999.199494675922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45999.199494675922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45999.199494675922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45999.199494675922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45999.199494675922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45999.199494675922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45999.199494675922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45999.199494675922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45999.199494675922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45999.199494675922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45999.199494675922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45999.199494675922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45999.199494675922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45999.199494675922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45999.199494675922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45999.199494675922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45999.199494675922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45999.199494675922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45999.199494675922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45999.199494675922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45999.199494675922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45999.199494675922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45999.199494675922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45999.199494675922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45999.199494675922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45999.199494675922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45999.199494675922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45999.199494675922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45999.199494675922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45999.199494675922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45999.199494675922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45999.199494675922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45999.199494675922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45999.199494675922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45999.199494675922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45999.199494675922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45999.199494675922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45999.199494675922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45999.199494675922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45999.199494675922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45999.199494675922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45999.199494675922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45999.199494675922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45999.199494675922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45999.199494675922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45999.199494675922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45999.199494675922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45999.199494675922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45999.199494675922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45999.199494675922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45999.199494675922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45999.199494675922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45999.199494675922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45999.199494675922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45999.199494675922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45999.199494675922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45999.199494675922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45999.199494675922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45999.199494675922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45999.199494675922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45999.199494675922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45999.199494675922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45999.199494675922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45999.199494675922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45999.199494675922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45999.199494675922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45999.199494675922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45999.199494675922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45999.199494675922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45999.199494675922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45999.199494675922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45999.199494675922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45999.199494675922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45999.199494675922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45999.199494675922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45999.199494675922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45999.199494675922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45999.199494675922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45999.199494675922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45999.199494675922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45999.199494675922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45999.199494675922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45999.199494675922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45999.199494675922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45999.199494675922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45999.199494675922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45999.199494675922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45999.199494675922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45999.199494675922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45999.199494675922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45999.199494675922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45999.199494675922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45999.199494675922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45999.199494675922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45999.199494675922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45999.199494675922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45999.199494675922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45999.199494675922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45999.199494675922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45999.199494675922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45999.199494675922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45999.199494675922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45999.199494675922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45999.199494675922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45999.199494675922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45999.199494675922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45999.199494675922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45999.199494675922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45999.199494675922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45999.199494675922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45999.199494675922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45999.199494675922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45999.199494675922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45999.199494675922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45999.199494675922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45999.199494675922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45999.199494675922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45999.199494675922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45999.199494675922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45999.199494675922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45999.199494675922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45999.199494675922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45999.199494675922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45999.199494675922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45999.199494675922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45999.199494675922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45999.199494675922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45999.199494675922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45999.199494675922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45999.199494675922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45999.199494675922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45999.199494675922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45999.199494675922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45999.199494675922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45999.199494675922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45999.199494675922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45999.199494675922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45999.199494675922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45999.199494675922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45999.199494675922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45999.199494675922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45999.199494675922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45999.199494675922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45999.199494675922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45999.199494675922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45999.199494675922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45999.199494675922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45999.199494675922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45999.199494675922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45999.199494675922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45999.199494675922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45999.199494675922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45999.199494675922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45999.199494675922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45999.199494675922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45999.199494675922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45999.199494675922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45999.199494675922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45999.199494675922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45999.199494675922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45999.199494675922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45999.199494675922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45999.199494675922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45999.199494675922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45999.199494675922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45999.199494675922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45999.199494675922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45999.199494675922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45999.199494675922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45999.199494675922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45999.199494675922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45999.199494675922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45999.199494675922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45999.199494675922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45999.199494675922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45999.199494675922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45999.199494675922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45999.199494675922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45999.199494675922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45999.199494675922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45999.199494675922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45999.199494675922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45999.199494675922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45999.199494675922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45999.199494675922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45999.199494675922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45999.199494675922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45999.199494675922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45999.199494675922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45999.199494675922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45999.199494675922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45999.199494675922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45999.199494675922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45999.199494675922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45999.199494675922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45999.199494675922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45999.199494675922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45999.199494675922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45999.199494675922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45999.199494675922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45999.199494675922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45999.199494675922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45999.199494675922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45999.199494675922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45999.199494675922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45999.199494675922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45999.199494675922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45999.199494675922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45999.199494675922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45999.199494675922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45999.199494675922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45999.199494675922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45999.199494675922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45999.199494675922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45999.199494675922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45999.199494675922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45999.199494675922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45999.199494675922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45999.199494675922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45999.199494675922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45999.199494675922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45999.199494675922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45999.199494675922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45999.199494675922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45999.199494675922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45999.199494675922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45999.199494675922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45999.199494675922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45999.199494675922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45999.199494675922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45999.199494675922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45999.199494675922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45999.199494675922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45999.199494675922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45999.199494675922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45999.199494675922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45999.199494675922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45999.199494675922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45999.199494675922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45999.199494675922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45999.199494675922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45999.199494675922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45999.199494675922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45999.199494675922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45999.199494675922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45999.199494675922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45999.199494675922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45999.199494675922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45999.199494675922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45999.199494675922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45999.199494675922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45999.199494675922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45999.199494675922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45999.199494675922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45999.199494675922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45999.199494675922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45999.199494675922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45999.199494675922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45999.199494675922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45999.199494675922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45999.199494675922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45999.199494675922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45999.199494675922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45999.199494675922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45999.199494675922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45999.199494675922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45999.199494675922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45999.199494675922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45999.199494675922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45999.199494675922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45999.199494675922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45999.199494675922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45999.199494675922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45999.199494675922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45999.199494675922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45999.199494675922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45999.199494675922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45999.199494675922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45999.199494675922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45999.199494675922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45999.199494675922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45999.199494675922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45999.199494675922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45999.199494675922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45999.199494675922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45999.199494675922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45999.199494675922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45999.199494675922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45999.199494675922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45999.199494675922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45999.199494675922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45999.199494675922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45999.199494675922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45999.199494675922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45999.199494675922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45999.199494675922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45999.199494675922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45999.199494675922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45999.199494675922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45999.199494675922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45999.199494675922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45999.199494675922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45999.199494675922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45999.199494675922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45999.199494675922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45999.199494675922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45999.199494675922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45999.199494675922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45999.199494675922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45999.199494675922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45999.199494675922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45999.199494675922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45999.199494675922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45999.199494675922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45999.199494675922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45999.199494675922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45999.199494675922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45999.199494675922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45999.199494675922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45999.199494675922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45999.199494675922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45999.199494675922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45999.199494675922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45999.199494675922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45999.199494675922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45999.199494675922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45999.199494675922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45999.199494675922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45999.199494675922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45999.199494675922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45999.199494675922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45999.199494675922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45999.199494675922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45999.199494675922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45999.199494675922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45999.199494675922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45999.199494675922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45999.199494675922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45999.199494675922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45999.199494675922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45999.199494675922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45999.199494675922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45999.199494675922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45999.199494675922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45999.199494675922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45999.199494675922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45999.199494675922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45999.199494675922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45999.199494675922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45999.199494675922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45999.199494675922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45999.199494675922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45999.199494675922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45999.199494675922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45999.199494675922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45999.199494675922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45999.199494675922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45999.199494675922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45999.199494675922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45999.199494675922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45999.199494675922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45999.199494675922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45999.199494675922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45999.199494675922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45999.199494675922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45999.199494675922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45999.199494675922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45999.199494675922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45999.199494675922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45999.199494675922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45999.199494675922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45999.199494675922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45999.199494675922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45999.199494675922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45999.199494675922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45999.199494675922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45999.199494675922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45999.199494675922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45999.199494675922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45999.199494675922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45999.199494675922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45999.199494675922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45999.199494675922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45999.199494675922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45999.199494675922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45999.199494675922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45999.199494675922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45999.199494675922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45999.199494675922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45999.199494675922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45999.199494675922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45999.199494675922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45999.199494675922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45999.199494675922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45999.199494675922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45999.199494675922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45999.199494675922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45999.199494675922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45999.199494675922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45999.199494675922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45999.199494675922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45999.199494675922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45999.199494675922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45999.199494675922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45999.199494675922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45999.199494675922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45999.199494675922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45999.199494675922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45999.199494675922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45999.199494675922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45999.199494675922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45999.199494675922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45999.199494675922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45999.199494675922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45999.199494675922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45999.199494675922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45999.199494675922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45999.199494675922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45999.199494675922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45999.199494675922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45999.199494675922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45999.199494675922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45999.199494675922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45999.199494675922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45999.199494675922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45999.199494675922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45999.199494675922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45999.199494675922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45999.199494675922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45999.199494675922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45999.199494675922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45999.199494675922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45999.199494675922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45999.199494675922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45999.199494675922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45999.199494675922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45999.199494675922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45999.199494675922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45999.199494675922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45999.199494675922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45999.199494675922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45999.199494675922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45999.199494675922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45999.199494675922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45999.199494675922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45999.199494675922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45999.199494675922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45999.199494675922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45999.199494675922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45999.199494675922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45999.199494675922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45999.199494675922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45999.199494675922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45999.199494675922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45999.199494675922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45999.199494675922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45999.199494675922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45999.199494675922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45999.199494675922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45999.199494675922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45999.199494675922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45999.199494675922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45999.199494675922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45999.199494675922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45999.199494675922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45999.199494675922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45999.199494675922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45999.199494675922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45999.199494675922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45999.199494675922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45999.199494675922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45999.199494675922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45999.199494675922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45999.199494675922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45999.199494675922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45999.199494675922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45999.199494675922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45999.199494675922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45999.199494675922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45999.199494675922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45999.199494675922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45999.199494675922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45999.199494675922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45999.199494675922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45999.199494675922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45999.199494675922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45999.199494675922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45999.199494675922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45999.199494675922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45999.199494675922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45999.199494675922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45999.199494675922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45999.199494675922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45999.199494675922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45999.199494675922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45999.199494675922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45999.199494675922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45999.199494675922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45999.199494675922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45999.199494675922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45999.199494675922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45999.199494675922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45999.199494675922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45999.199494675922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45999.199494675922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45999.199494675922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45999.199494675922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45999.199494675922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45999.199494675922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45999.199494675922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45999.199494675922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45999.199494675922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45999.199494675922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45999.199494675922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45999.199494675922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45999.199494675922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45999.199494675922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45999.199494675922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45999.199494675922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45999.199494675922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45999.199494675922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45999.199494675922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45999.199494675922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45999.199494675922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45999.199494675922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45999.199494675922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45999.199494675922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45999.199494675922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45999.199494675922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45999.199494675922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45999.199494675922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45999.199494675922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45999.199494675922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45999.199494675922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45999.199494675922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45999.199494675922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45999.199494675922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45999.199494675922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45999.199494675922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45999.199494675922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45999.199494675922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45999.199494675922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45999.199494675922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45999.199494675922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45999.199494675922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45999.199494675922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45999.199494675922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45999.199494675922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45999.199494675922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45999.199494675922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45999.199494675922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45999.199494675922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45999.199494675922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45999.199494675922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45999.199494675922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45999.199494675922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45999.199494675922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45999.199494675922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45999.199494675922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45999.199494675922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45999.199494675922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45999.199494675922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45999.199494675922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45999.199494675922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45999.199494675922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45999.199494675922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45999.199494675922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45999.199494675922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45999.199494675922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45999.199494675922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45999.199494675922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45999.199494675922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45999.199494675922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45999.199494675922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45999.199494675922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45999.199494675922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45999.199494675922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45999.199494675922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45999.199494675922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45999.199494675922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45999.199494675922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45999.199494675922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45999.199494675922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45999.199494675922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45999.199494675922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45999.199494675922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45999.199494675922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45999.199494675922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45999.199494675922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45999.199494675922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45999.199494675922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45999.199494675922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45999.199494675922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45999.199494675922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45999.199494675922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45999.199494675922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45999.199494675922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45999.199494675922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45999.199494675922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45999.199494675922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45999.199494675922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45999.199494675922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45999.199494675922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45999.199494675922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45999.199494675922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45999.199494675922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45999.199494675922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45999.199494675922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45999.199494675922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45999.199494675922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45999.199494675922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45999.199494675922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45999.199494675922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45999.199494675922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45999.199494675922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45999.199494675922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45999.199494675922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45999.199494675922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45999.199494675922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45999.199494675922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45999.199494675922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45999.199494675922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45999.199494675922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45999.199494675922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45999.199494675922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45999.199494675922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45999.199494675922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45999.199494675922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45999.199494675922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45999.199494675922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45999.199494675922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45999.199494675922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45999.199494675922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45999.199494675922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45999.199494675922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45999.199494675922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45999.199494675922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45999.199494675922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45999.199494675922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45999.199494675922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45999.199494675922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45999.199494675922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45999.199494675922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45999.199494675922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45999.199494675922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45999.199494675922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45999.199494675922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45999.199494675922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45999.199494675922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45999.199494675922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45999.199494675922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45999.199494675922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45999.199494675922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45999.199494675922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45999.199494675922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45999.199494675922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45999.199494675922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45999.199494675922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45999.199494675922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45999.199494675922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45999.199494675922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45999.199494675922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45999.199494675922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45999.199494675922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45999.199494675922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45999.199494675922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45999.199494675922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45999.199494675922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45999.199494675922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45999.199494675922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45999.199494675922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45999.199494675922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45999.199494675922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45999.199494675922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45999.199494675922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45999.199494675922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45999.199494675922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45999.199494675922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45999.199494675922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45999.199494675922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45999.199494675922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45999.199494675922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45999.199494675922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45999.199494675922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45999.199494675922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45999.199494675922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45999.199494675922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45999.199494675922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45999.199494675922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45999.199494675922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45999.199494675922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45999.199494675922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45999.199494675922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45999.199494675922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45999.199494675922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45999.199494675922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45999.199494675922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45999.199494675922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45999.199494675922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45999.199494675922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45999.199494675922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45999.199494675922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45999.199494675922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45999.199494675922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45999.199494675922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45999.199494675922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45999.199494675922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45999.199494675922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45999.199494675922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45999.199494675922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45999.199494675922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45999.199494675922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45999.199494675922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45999.199494675922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45999.199494675922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45999.199494675922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45999.199494675922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45999.199494675922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45999.199494675922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45999.199494675922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45999.199494675922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45999.199494675922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45999.199494675922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45999.199494675922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45999.199494675922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45999.199494675922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45999.199494675922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45999.199494675922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45999.199494675922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45999.199494675922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45999.199494675922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45999.199494675922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45999.199494675922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45999.199494675922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45999.199494675922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45999.199494675922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45999.199494675922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45999.199494675922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45999.199494675922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45999.199494675922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45999.199494675922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45999.199494675922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45999.199494675922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45999.199494675922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45999.199494675922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45999.199494675922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45999.199494675922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45999.199494675922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45999.199494675922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45999.199494675922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45999.199494675922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45999.199494675922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45999.199494675922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45999.199494675922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45999.199494675922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45999.199494675922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45999.199494675922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45999.199494675922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45999.199494675922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45999.199494675922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45999.199494675922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45999.199494675922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45999.199494675922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45999.199494675922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45999.199494675922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45999.199494675922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45999.199494675922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45999.199494675922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45999.199494675922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45999.199494675922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45999.199494675922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45999.199494675922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45999.199494675922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45999.199494675922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45999.199494675922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45999.199494675922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45999.199494675922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45999.199494675922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45999.199494675922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45999.199494675922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45999.199494675922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45999.199494675922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45999.199494675922</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295.71877708332613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1.6661613425894757</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0.40535115740203764</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45999.199494675922</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45999.199494675922</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45999.199494675922</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45999.199494675922</v>
      </c>
      <c r="H8" s="91">
        <v>45998.995138888888</v>
      </c>
      <c r="I8" s="107" t="str">
        <f>IFERROR(VLOOKUP(D8,DB!A:F,6,0),"")</f>
        <v>SCECO</v>
      </c>
      <c r="J8" s="107" t="str">
        <f>IFERROR(VLOOKUP(D8,DB!A:G,7,0),"")</f>
        <v>Vandalized</v>
      </c>
      <c r="K8" s="93" t="s">
        <v>39128</v>
      </c>
      <c r="L8" s="87" t="str">
        <f>IFERROR(VLOOKUP(D8,DB!A:I,9,0),"")</f>
        <v>Latis</v>
      </c>
    </row>
    <row r="9" spans="1:16" ht="30.75">
      <c r="A9" s="107" t="s">
        <v>39127</v>
      </c>
      <c r="B9" s="107" t="str">
        <f>IFERROR(VLOOKUP(D9,DB!A:K,11,0),"")</f>
        <v>R4</v>
      </c>
      <c r="C9" s="89">
        <v>3</v>
      </c>
      <c r="D9" s="87" t="s">
        <v>36247</v>
      </c>
      <c r="E9" s="90" t="s">
        <v>39106</v>
      </c>
      <c r="F9" s="91"/>
      <c r="G9" s="92">
        <f t="shared" ca="1" si="0"/>
        <v>45999.199494675922</v>
      </c>
      <c r="H9" s="91">
        <v>45999.038888888892</v>
      </c>
      <c r="I9" s="107" t="str">
        <f>IFERROR(VLOOKUP(D9,DB!A:F,6,0),"")</f>
        <v>SCECO</v>
      </c>
      <c r="J9" s="107" t="str">
        <f>IFERROR(VLOOKUP(D9,DB!A:G,7,0),"")</f>
        <v>Dead</v>
      </c>
      <c r="K9" s="93" t="s">
        <v>39131</v>
      </c>
      <c r="L9" s="87" t="str">
        <f>IFERROR(VLOOKUP(D9,DB!A:I,9,0),"")</f>
        <v>Latis</v>
      </c>
    </row>
    <row r="10" spans="1:16" ht="15" customHeight="1">
      <c r="A10" s="107"/>
      <c r="B10" s="107" t="str">
        <f>IFERROR(VLOOKUP(D10,DB!A:K,11,0),"")</f>
        <v/>
      </c>
      <c r="C10" s="89"/>
      <c r="D10" s="87"/>
      <c r="E10" s="90"/>
      <c r="F10" s="91"/>
      <c r="G10" s="92">
        <f t="shared" ca="1" si="0"/>
        <v>45999.199494675922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45999.199494675922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45999.199494675922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45999.199494675922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45999.199494675922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45999.199494675922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45999.199494675922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45999.199494675922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45999.199494675922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45999.199494675922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45999.199494675922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45999.199494675922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45999.199494675922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45999.199494675922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45999.199494675922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45999.199494675922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45999.199494675922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45999.199494675922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45999.199494675922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45999.199494675922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45999.199494675922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45999.199494675922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45999.199494675922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45999.199494675922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45999.199494675922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45999.199494675922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45999.199494675922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45999.199494675922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45999.199494675922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45999.199494675922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45999.199494675922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45999.199494675922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45999.199494675922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45999.199494675922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45999.199494675922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45999.199494675922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45999.199494675922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45999.199494675922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45999.199494675922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45999.199494675922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45999.199494675922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45999.199494675922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45999.199494675922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45999.199494675922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45999.199494675922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45999.199494675922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45999.199494675922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45999.199494675922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45999.199494675922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45999.199494675922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45999.199494675922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45999.199494675922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45999.199494675922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45999.199494675922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45999.199494675922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45999.199494675922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45999.199494675922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45999.199494675922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45999.199494675922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45999.199494675922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45999.199494675922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45999.199494675922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45999.199494675922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45999.199494675922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45999.199494675922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45999.199494675922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45999.199494675922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45999.199494675922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45999.199494675922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45999.199494675922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45999.199494675922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45999.199494675922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45999.199494675922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45999.199494675922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45999.199494675922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45999.199494675922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45999.199494675922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45999.199494675922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45999.199494675922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45999.199494675922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45999.199494675922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45999.199494675922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45999.199494675922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45999.199494675922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45999.199494675922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45999.199494675922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45999.199494675922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45999.199494675922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45999.199494675922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45999.199494675922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45999.199494675922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45999.199494675922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45999.199494675922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45999.199494675922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45999.199494675922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45999.199494675922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45999.199494675922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45999.199494675922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45999.199494675922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45999.199494675922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45999.199494675922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45999.199494675922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45999.199494675922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45999.199494675922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45999.199494675922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45999.199494675922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45999.199494675922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45999.199494675922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45999.199494675922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45999.199494675922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45999.199494675922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45999.199494675922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45999.199494675922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45999.199494675922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45999.199494675922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45999.199494675922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45999.199494675922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45999.199494675922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45999.199494675922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45999.199494675922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45999.199494675922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45999.199494675922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45999.199494675922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45999.199494675922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45999.199494675922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45999.199494675922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45999.199494675922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45999.199494675922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45999.199494675922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45999.199494675922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45999.199494675922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45999.199494675922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45999.199494675922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45999.199494675922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45999.199494675922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45999.199494675922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45999.199494675922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45999.199494675922</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107.36743449073401</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73.010617361105687</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50.538383564809919</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17.826196064808755</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2.0920062499935739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0.73156643518450437</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0.50032800925691845</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4</v>
      </c>
      <c r="D9" s="100" t="s">
        <v>38991</v>
      </c>
      <c r="E9" s="37" t="s">
        <v>39106</v>
      </c>
      <c r="F9" s="38">
        <v>45999.1484837963</v>
      </c>
      <c r="G9" s="131">
        <f ca="1">IFERROR(NOW()-F9,"")</f>
        <v>5.1010879622481298E-2</v>
      </c>
      <c r="H9" s="38">
        <v>45999.123645833337</v>
      </c>
      <c r="I9" s="37" t="str">
        <f>IFERROR(VLOOKUP(D9,DB!A:F,6,0),"")</f>
        <v>Generator-SG</v>
      </c>
      <c r="J9" s="37" t="str">
        <f>IFERROR(VLOOKUP(D9,DB!A:G,7,0),"")</f>
        <v>Vandalized</v>
      </c>
      <c r="K9" s="37" t="s">
        <v>39147</v>
      </c>
      <c r="L9" s="37" t="str">
        <f>IFERROR(VLOOKUP(D9,DB!A:I,9,0),"")</f>
        <v>Latis</v>
      </c>
    </row>
    <row r="10" spans="1:13" ht="30.75">
      <c r="A10" s="37" t="s">
        <v>39148</v>
      </c>
      <c r="B10" s="37" t="str">
        <f>IFERROR(VLOOKUP(D10,DB!A:K,11,0),"")</f>
        <v>R5</v>
      </c>
      <c r="C10" s="37">
        <v>1</v>
      </c>
      <c r="D10" s="100" t="s">
        <v>31458</v>
      </c>
      <c r="E10" s="37" t="s">
        <v>39106</v>
      </c>
      <c r="F10" s="38">
        <v>45999.138182870367</v>
      </c>
      <c r="G10" s="131">
        <f ca="1">IFERROR(NOW()-F10,"")</f>
        <v>6.1311805555305909E-2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100"/>
      <c r="E11" s="37"/>
      <c r="F11" s="38"/>
      <c r="G11" s="131">
        <f ca="1">IFERROR(NOW()-F11,"")</f>
        <v>45999.199494675922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45999.199494675922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45999.199494675922</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45999.199494675922</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45999.199494675922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45999.199494675922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45999.199494675922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45999.199494675922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45999.199494675922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45999.199494675922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45999.199494675922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45999.199494675922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45999.199494675922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45999.199494675922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45999.199494675922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45999.199494675922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45999.199494675922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45999.199494675922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45999.199494675922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45999.199494675922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45999.199494675922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45999.199494675922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45999.199494675922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45999.199494675922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45999.199494675922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45999.199494675922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45999.199494675922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45999.199494675922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45999.199494675922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45999.199494675922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45999.199494675922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45999.199494675922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45999.199494675922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45999.199494675922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45999.199494675922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45999.199494675922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45999.199494675922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45999.199494675922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45999.199494675922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45999.199494675922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45999.199494675922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45999.199494675922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45999.199494675922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45999.199494675922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45999.199494675922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45999.199494675922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45999.199494675922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45999.199494675922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45999.199494675922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45999.199494675922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45999.199494675922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45999.199494675922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45999.199494675922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45999.199494675922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45999.199494675922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45999.199494675922</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6.5246990736341104E-2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45999.199494675922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45999.199494675922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45999.199494675922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45999.199494675922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45999.199494675922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45999.199494675922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45999.199494675922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45999.199494675922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45999.199494675922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45999.199494675922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45999.199494675922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45999.199494675922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45999.199494675922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45999.199494675922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45999.199494675922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45999.199494675922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45999.199494675922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45999.199494675922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45999.199494675922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45999.199494675922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45999.199494675922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45999.199494675922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45999.199494675922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45999.199494675922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45999.199494675922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45999.199494675922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45999.199494675922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45999.199494675922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45999.199494675922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45999.199494675922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45999.199494675922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45999.199494675922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45999.199494675922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45999.199494675922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45999.199494675922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45999.199494675922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45999.199494675922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45999.199494675922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45999.199494675922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45999.199494675922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45999.199494675922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45999.199494675922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45999.199494675922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45999.199494675922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45999.199494675922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45999.199494675922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45999.199494675922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45999.199494675922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45999.199494675922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45999.199494675922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45999.199494675922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45999.199494675922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45999.199494675922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45999.199494675922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45999.199494675922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45999.199494675922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45999.199494675922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45999.199494675922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45999.199494675922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45999.199494675922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45999.199494675922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45999.199494675922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45999.199494675922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45999.199494675922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45999.199494675922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45999.199494675922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45999.199494675922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45999.199494675922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45999.199494675922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45999.199494675922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45999.199494675922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45999.199494675922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45999.199494675922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45999.199494675922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45999.199494675922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45999.199494675922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45999.199494675922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45999.199494675922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45999.199494675922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45999.199494675922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45999.199494675922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45999.199494675922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45999.199494675922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45999.199494675922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45999.199494675922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45999.199494675922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45999.199494675922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45999.199494675922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45999.199494675922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45999.199494675922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45999.199494675922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45999.199494675922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45999.199494675922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45999.199494675922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45999.199494675922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45999.199494675922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45999.199494675922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45999.199494675922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45999.199494675922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45999.199494675922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45999.199494675922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45999.199494675922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45999.199494675922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45999.199494675922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45999.199494675922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45999.199494675922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45999.199494675922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45999.199494675922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45999.199494675922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45999.199494675922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45999.199494675922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45999.199494675922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45999.199494675922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45999.199494675922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45999.199494675922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45999.199494675922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45999.199494675922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45999.199494675922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45999.199494675922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45999.199494675922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45999.199494675922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45999.199494675922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45999.199494675922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45999.199494675922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45999.199494675922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45999.199494675922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45999.199494675922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45999.199494675922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45999.199494675922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45999.199494675922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45999.199494675922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45999.199494675922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45999.199494675922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45999.199494675922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45999.199494675922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45999.199494675922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45999.199494675922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45999.199494675922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45999.199494675922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45999.199494675922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45999.199494675922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45999.199494675922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45999.199494675922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45999.199494675922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45999.199494675922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45999.199494675922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45999.199494675922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45999.199494675922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45999.199494675922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45999.199494675922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45999.199494675922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45999.199494675922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45999.199494675922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45999.199494675922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45999.199494675922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45999.199494675922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45999.199494675922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45999.199494675922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45999.199494675922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45999.199494675922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45999.199494675922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45999.199494675922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45999.199494675922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45999.199494675922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45999.199494675922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45999.199494675922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45999.199494675922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45999.199494675922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45999.199494675922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45999.199494675922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45999.199494675922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45999.199494675922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45999.199494675922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45999.199494675922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45999.199494675922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45999.199494675922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45999.199494675922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45999.199494675922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45999.199494675922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45999.199494675922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45999.199494675922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45999.199494675922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45999.199494675922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45999.199494675922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45999.199494675922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45999.199494675922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45999.199494675922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45999.199494675922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45999.199494675922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45999.199494675922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45999.199494675922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45999.199494675922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45999.199494675922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45999.199494675922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45999.199494675922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45999.199494675922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45999.199494675922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45999.199494675922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45999.199494675922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45999.199494675922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45999.199494675922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45999.199494675922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45999.199494675922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45999.199494675922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45999.199494675922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45999.199494675922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45999.199494675922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45999.199494675922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45999.199494675922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45999.199494675922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45999.199494675922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45999.199494675922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45999.199494675922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45999.199494675922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45999.199494675922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45999.199494675922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45999.199494675922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45999.199494675922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45999.199494675922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45999.199494675922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45999.199494675922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45999.199494675922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45999.199494675922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45999.199494675922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45999.199494675922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45999.199494675922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45999.199494675922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45999.199494675922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45999.199494675922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45999.199494675922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45999.199494675922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45999.199494675922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45999.199494675922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45999.199494675922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45999.199494675922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45999.199494675922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45999.199494675922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45999.199494675922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45999.199494675922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45999.199494675922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45999.199494675922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45999.199494675922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45999.199494675922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45999.199494675922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45999.199494675922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45999.199494675922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45999.199494675922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45999.199494675922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45999.199494675922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45999.199494675922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45999.199494675922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45999.199494675922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45999.199494675922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45999.199494675922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45999.199494675922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45999.199494675922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45999.199494675922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45999.199494675922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45999.199494675922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45999.199494675922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45999.199494675922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45999.199494675922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45999.199494675922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45999.199494675922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45999.199494675922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45999.199494675922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45999.199494675922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45999.199494675922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45999.199494675922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45999.199494675922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45999.199494675922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45999.199494675922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45999.199494675922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45999.199494675922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45999.199494675922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45999.199494675922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45999.199494675922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45999.199494675922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45999.199494675922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45999.199494675922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45999.199494675922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45999.199494675922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45999.199494675922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45999.199494675922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45999.199494675922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45999.199494675922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45999.199494675922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45999.199494675922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45999.199494675922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45999.199494675922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45999.199494675922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45999.199494675922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45999.199494675922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45999.199494675922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45999.199494675922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45999.199494675922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45999.199494675922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45999.199494675922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45999.199494675922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45999.199494675922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45999.199494675922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45999.199494675922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45999.199494675922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45999.199494675922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45999.199494675922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45999.199494675922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45999.199494675922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45999.199494675922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45999.199494675922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45999.199494675922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45999.199494675922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45999.199494675922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45999.199494675922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45999.199494675922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45999.199494675922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45999.199494675922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45999.199494675922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45999.199494675922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45999.199494675922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45999.199494675922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45999.199494675922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45999.199494675922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45999.199494675922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45999.199494675922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45999.199494675922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45999.199494675922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45999.199494675922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45999.199494675922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45999.199494675922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45999.199494675922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45999.199494675922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45999.199494675922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45999.199494675922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45999.199494675922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45999.199494675922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45999.199494675922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45999.199494675922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45999.199494675922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45999.199494675922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45999.199494675922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45999.199494675922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45999.199494675922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45999.199494675922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45999.199494675922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45999.199494675922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45999.199494675922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45999.199494675922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45999.199494675922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45999.199494675922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45999.199494675922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45999.199494675922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45999.199494675922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45999.199494675922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45999.199494675922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45999.199494675922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45999.199494675922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45999.199494675922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45999.199494675922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45999.199494675922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45999.199494675922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45999.199494675922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45999.199494675922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45999.199494675922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45999.199494675922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45999.199494675922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45999.199494675922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45999.199494675922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45999.199494675922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45999.199494675922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45999.199494675922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45999.199494675922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45999.199494675922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45999.199494675922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45999.199494675922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45999.199494675922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45999.199494675922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45999.199494675922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45999.199494675922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45999.199494675922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45999.199494675922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45999.199494675922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45999.199494675922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45999.199494675922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45999.199494675922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45999.199494675922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45999.199494675922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45999.199494675922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45999.199494675922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45999.199494675922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45999.199494675922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45999.199494675922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45999.199494675922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