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24" documentId="120_S{2AC9BD13-BADA-5192-A53E-5A8FF88502F6}" xr6:coauthVersionLast="47" xr6:coauthVersionMax="47" xr10:uidLastSave="{AFB32BC5-C5A0-4EBE-8568-9E82372C9E1D}"/>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7" i="1"/>
  <c r="L5" i="2"/>
  <c r="J5" i="2"/>
  <c r="I5" i="2"/>
  <c r="G5" i="2"/>
  <c r="B5" i="2"/>
  <c r="B3" i="4"/>
  <c r="L8" i="5"/>
  <c r="J8" i="5"/>
  <c r="I8" i="5"/>
  <c r="B8" i="5"/>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<sst xmlns="http://schemas.openxmlformats.org/spreadsheetml/2006/main" count="181600" uniqueCount="39214">
  <si>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</si>
  <si>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</si>
  <si>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</si>
  <si>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</si>
  <si>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</si>
  <si>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</si>
  <si>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</si>
  <si>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</si>
  <si>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</si>
  <si>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</si>
  <si>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</si>
  <si>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</si>
  <si>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</si>
  <si>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</si>
  <si>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</si>
  <si>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</si>
  <si>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</si>
  <si>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</si>
  <si>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</si>
  <si>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</si>
  <si>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</si>
  <si>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</si>
  <si>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</si>
  <si>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</si>
  <si>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</si>
  <si>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</si>
  <si>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</si>
  <si>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</si>
  <si>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</si>
  <si>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</si>
  <si>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</si>
  <si>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</si>
  <si>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</si>
  <si>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</si>
  <si>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</si>
  <si>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</si>
  <si>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</si>
  <si>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</si>
  <si>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</si>
  <si>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</si>
  <si>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</si>
  <si>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</si>
  <si>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</si>
  <si>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</si>
  <si>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</si>
  <si>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</si>
  <si>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</si>
  <si>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</si>
  <si>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</si>
  <si>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</si>
  <si>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</si>
  <si>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</si>
  <si>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</si>
  <si>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</si>
  <si>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</si>
  <si>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</si>
  <si>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</si>
  <si>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</si>
  <si>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</si>
  <si>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</si>
  <si>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</si>
  <si>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</si>
  <si>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</si>
  <si>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</si>
  <si>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</si>
  <si>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</si>
  <si>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</si>
  <si>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</si>
  <si>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</si>
  <si>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</si>
  <si>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</si>
  <si>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</si>
  <si>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</si>
  <si>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</si>
  <si>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</si>
  <si>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</si>
  <si>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</si>
  <si>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</si>
  <si>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</si>
  <si>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</si>
  <si>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</si>
  <si>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</si>
  <si>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</si>
  <si>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</si>
  <si>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</si>
  <si>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</si>
  <si>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</si>
  <si>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</si>
  <si>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</si>
  <si>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</si>
  <si>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</si>
  <si>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</si>
  <si>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</si>
  <si>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</si>
  <si>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</si>
  <si>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</si>
  <si>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</si>
  <si>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</si>
  <si>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</si>
  <si>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</si>
  <si>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</si>
  <si>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</si>
  <si>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</si>
  <si>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</si>
  <si>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</si>
  <si>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</si>
  <si>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</si>
  <si>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</si>
  <si>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</si>
  <si>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</si>
  <si>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</si>
  <si>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</si>
  <si>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</si>
  <si>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</si>
  <si>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</si>
  <si>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</si>
  <si>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</si>
  <si>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</si>
  <si>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</si>
  <si>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</si>
  <si>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</si>
  <si>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</si>
  <si>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</si>
  <si>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</si>
  <si>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</si>
  <si>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</si>
  <si>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</si>
  <si>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</si>
  <si>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</si>
  <si>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</si>
  <si>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</si>
  <si>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</si>
  <si>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</si>
  <si>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</si>
  <si>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</si>
  <si>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</si>
  <si>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</si>
  <si>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</si>
  <si>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</si>
  <si>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</si>
  <si>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</si>
  <si>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</si>
  <si>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</si>
  <si>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</si>
  <si>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</si>
  <si>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</si>
  <si>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</si>
  <si>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</si>
  <si>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</si>
  <si>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</si>
  <si>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</si>
  <si>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</si>
  <si>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</si>
  <si>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</si>
  <si>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</si>
  <si>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</si>
  <si>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</si>
  <si>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</si>
  <si>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</si>
  <si>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</si>
  <si>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</si>
  <si>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</si>
  <si>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</si>
  <si>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</si>
  <si>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</si>
  <si>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</si>
  <si>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</si>
  <si>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</si>
  <si>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</si>
  <si>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</si>
  <si>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</si>
  <si>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</si>
  <si>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</si>
  <si>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</si>
  <si>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</si>
  <si>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</si>
  <si>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</si>
  <si>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</si>
  <si>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</si>
  <si>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</si>
  <si>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</si>
  <si>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</si>
  <si>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</si>
  <si>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</si>
  <si>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</si>
  <si>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</si>
  <si>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</si>
  <si>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</si>
  <si>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</si>
  <si>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</si>
  <si>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</si>
  <si>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</si>
  <si>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</si>
  <si>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</si>
  <si>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</si>
  <si>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</si>
  <si>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</si>
  <si>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</si>
  <si>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</si>
  <si>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</si>
  <si>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</si>
  <si>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</si>
  <si>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</si>
  <si>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</si>
  <si>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</si>
  <si>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</si>
  <si>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</si>
  <si>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</si>
  <si>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</si>
  <si>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</si>
  <si>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</si>
  <si>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</si>
  <si>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</si>
  <si>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</si>
  <si>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</si>
  <si>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</si>
  <si>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</si>
  <si>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</si>
  <si>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</si>
  <si>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</si>
  <si>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</si>
  <si>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</si>
  <si>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</si>
  <si>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</si>
  <si>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</si>
  <si>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</si>
  <si>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</si>
  <si>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</si>
  <si>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</si>
  <si>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</si>
  <si>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</si>
  <si>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</si>
  <si>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</si>
  <si>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</si>
  <si>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</si>
  <si>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</si>
  <si>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</si>
  <si>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</si>
  <si>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</si>
  <si>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</si>
  <si>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</si>
  <si>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</si>
  <si>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</si>
  <si>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</si>
  <si>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</si>
  <si>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</si>
  <si>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</si>
  <si>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</si>
  <si>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</si>
  <si>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</si>
  <si>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</si>
  <si>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</si>
  <si>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</si>
  <si>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</si>
  <si>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</si>
  <si>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</si>
  <si>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</si>
  <si>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</si>
  <si>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</si>
  <si>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</si>
  <si>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</si>
  <si>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</si>
  <si>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</si>
  <si>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</si>
  <si>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</si>
  <si>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</si>
  <si>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</si>
  <si>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</si>
  <si>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</si>
  <si>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</si>
  <si>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</si>
  <si>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</si>
  <si>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</si>
  <si>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</si>
  <si>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</si>
  <si>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</si>
  <si>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</si>
  <si>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</si>
  <si>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</si>
  <si>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</si>
  <si>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</si>
  <si>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</si>
  <si>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</si>
  <si>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</si>
  <si>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</si>
  <si>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</si>
  <si>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</si>
  <si>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</si>
  <si>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</si>
  <si>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</si>
  <si>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</si>
  <si>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</si>
  <si>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</si>
  <si>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</si>
  <si>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</si>
  <si>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</si>
  <si>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</si>
  <si>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</si>
  <si>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</si>
  <si>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</si>
  <si>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</si>
  <si>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</si>
  <si>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</si>
  <si>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</si>
  <si>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</si>
  <si>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</si>
  <si>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</si>
  <si>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</si>
  <si>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</si>
  <si>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</si>
  <si>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</si>
  <si>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</si>
  <si>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</si>
  <si>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</si>
  <si>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</si>
  <si>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</si>
  <si>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</si>
  <si>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</si>
  <si>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</si>
  <si>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</si>
  <si>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</si>
  <si>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</si>
  <si>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</si>
  <si>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</si>
  <si>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</si>
  <si>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</si>
  <si>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</si>
  <si>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</si>
  <si>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</si>
  <si>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</si>
  <si>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</si>
  <si>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</si>
  <si>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</si>
  <si>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</si>
  <si>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</si>
  <si>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</si>
  <si>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</si>
  <si>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</si>
  <si>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</si>
  <si>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</si>
  <si>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</si>
  <si>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</si>
  <si>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</si>
  <si>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</si>
  <si>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</si>
  <si>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</si>
  <si>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</si>
  <si>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</si>
  <si>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</si>
  <si>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</si>
  <si>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</si>
  <si>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</si>
  <si>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</si>
  <si>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</si>
  <si>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</si>
  <si>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</si>
  <si>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</si>
  <si>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</si>
  <si>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</si>
  <si>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</si>
  <si>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</si>
  <si>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</si>
  <si>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</si>
  <si>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</si>
  <si>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</si>
  <si>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</si>
  <si>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</si>
  <si>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</si>
  <si>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</si>
  <si>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</si>
  <si>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</si>
  <si>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</si>
  <si>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</si>
  <si>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</si>
  <si>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</si>
  <si>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</si>
  <si>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</si>
  <si>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</si>
  <si>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</si>
  <si>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</si>
  <si>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</si>
  <si>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</si>
  <si>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</si>
  <si>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</si>
  <si>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</si>
  <si>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</si>
  <si>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</si>
  <si>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</si>
  <si>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</si>
  <si>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</si>
  <si>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</si>
  <si>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</si>
  <si>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</si>
  <si>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</si>
  <si>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</si>
  <si>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</si>
  <si>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</si>
  <si>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</si>
  <si>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</si>
  <si>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</si>
  <si>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</si>
  <si>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</si>
  <si>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</si>
  <si>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</si>
  <si>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</si>
  <si>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</si>
  <si>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</si>
  <si>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</si>
  <si>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</si>
  <si>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</si>
  <si>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</si>
  <si>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</si>
  <si>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</si>
  <si>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</si>
  <si>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</si>
  <si>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</si>
  <si>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</si>
  <si>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</si>
  <si>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</si>
  <si>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</si>
  <si>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</si>
  <si>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</si>
  <si>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</si>
  <si>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</si>
  <si>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</si>
  <si>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</si>
  <si>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</si>
  <si>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</si>
  <si>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</si>
  <si>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</si>
  <si>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</si>
  <si>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</si>
  <si>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</si>
  <si>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</si>
  <si>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</si>
  <si>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</si>
  <si>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</si>
  <si>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</si>
  <si>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</si>
  <si>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</si>
  <si>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</si>
  <si>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</si>
  <si>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</si>
  <si>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</si>
  <si>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</si>
  <si>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</si>
  <si>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</si>
  <si>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</si>
  <si>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</si>
  <si>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</si>
  <si>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</si>
  <si>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</si>
  <si>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</si>
  <si>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</si>
  <si>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</si>
  <si>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</si>
  <si>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</si>
  <si>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</si>
  <si>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</si>
  <si>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</si>
  <si>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</si>
  <si>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</si>
  <si>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</si>
  <si>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</si>
  <si>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</si>
  <si>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</si>
  <si>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</si>
  <si>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</si>
  <si>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</si>
  <si>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</si>
  <si>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</si>
  <si>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</si>
  <si>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</si>
  <si>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</si>
  <si>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</si>
  <si>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</si>
  <si>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</si>
  <si>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</si>
  <si>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</si>
  <si>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</si>
  <si>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</si>
  <si>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</si>
  <si>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</si>
  <si>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</si>
  <si>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</si>
  <si>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</si>
  <si>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</si>
  <si>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</si>
  <si>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</si>
  <si>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</si>
  <si>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</si>
  <si>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</si>
  <si>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</si>
  <si>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</si>
  <si>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</si>
  <si>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</si>
  <si>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</si>
  <si>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</si>
  <si>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</si>
  <si>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</si>
  <si>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</si>
  <si>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</si>
  <si>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</si>
  <si>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</si>
  <si>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</si>
  <si>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</si>
  <si>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</si>
  <si>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</si>
  <si>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</si>
  <si>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</si>
  <si>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</si>
  <si>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</si>
  <si>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</si>
  <si>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</si>
  <si>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</si>
  <si>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</si>
  <si>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</si>
  <si>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</si>
  <si>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</si>
  <si>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</si>
  <si>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</si>
  <si>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</si>
  <si>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</si>
  <si>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</si>
  <si>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</si>
  <si>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</si>
  <si>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</si>
  <si>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</si>
  <si>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</si>
  <si>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</si>
  <si>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</si>
  <si>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</si>
  <si>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</si>
  <si>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</si>
  <si>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</si>
  <si>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</si>
  <si>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</si>
  <si>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</si>
  <si>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</si>
  <si>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</si>
  <si>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</si>
  <si>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</si>
  <si>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</si>
  <si>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</si>
  <si>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</si>
  <si>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</si>
  <si>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</si>
  <si>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</si>
  <si>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</si>
  <si>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</si>
  <si>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</si>
  <si>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</si>
  <si>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</si>
  <si>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</si>
  <si>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</si>
  <si>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</si>
  <si>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</si>
  <si>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</si>
  <si>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</si>
  <si>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</si>
  <si>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</si>
  <si>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</si>
  <si>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</si>
  <si>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</si>
  <si>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</si>
  <si>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</si>
  <si>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</si>
  <si>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</si>
  <si>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</si>
  <si>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</si>
  <si>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</si>
  <si>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</si>
  <si>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</si>
  <si>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</si>
  <si>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</si>
  <si>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</si>
  <si>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</si>
  <si>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</si>
  <si>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</si>
  <si>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</si>
  <si>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</si>
  <si>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</si>
  <si>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</si>
  <si>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</si>
  <si>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</si>
  <si>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</si>
  <si>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</si>
  <si>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</si>
  <si>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</si>
  <si>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</si>
  <si>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</si>
  <si>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</si>
  <si>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</si>
  <si>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</si>
  <si>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</si>
  <si>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</si>
  <si>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</si>
  <si>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</si>
  <si>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</si>
  <si>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</si>
  <si>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</si>
  <si>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</si>
  <si>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</si>
  <si>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</si>
  <si>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</si>
  <si>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</si>
  <si>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</si>
  <si>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</si>
  <si>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</si>
  <si>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</si>
  <si>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</si>
  <si>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</si>
  <si>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</si>
  <si>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</si>
  <si>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</si>
  <si>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</si>
  <si>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</si>
  <si>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</si>
  <si>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</si>
  <si>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</si>
  <si>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</si>
  <si>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</si>
  <si>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</si>
  <si>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</si>
  <si>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</si>
  <si>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</si>
  <si>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</si>
  <si>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</si>
  <si>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</si>
  <si>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</si>
  <si>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</si>
  <si>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</si>
  <si>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</si>
  <si>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</si>
  <si>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</si>
  <si>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</si>
  <si>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</si>
  <si>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</si>
  <si>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</si>
  <si>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</si>
  <si>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</si>
  <si>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</si>
  <si>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</si>
  <si>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</si>
  <si>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</si>
  <si>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</si>
  <si>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</si>
  <si>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</si>
  <si>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</si>
  <si>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</si>
  <si>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</si>
  <si>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</si>
  <si>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</si>
  <si>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</si>
  <si>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</si>
  <si>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</si>
  <si>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</si>
  <si>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</si>
  <si>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</si>
  <si>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</si>
  <si>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</si>
  <si>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</si>
  <si>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</si>
  <si>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</si>
  <si>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</si>
  <si>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</si>
  <si>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</si>
  <si>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</si>
  <si>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</si>
  <si>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</si>
  <si>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</si>
  <si>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</si>
  <si>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</si>
  <si>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</si>
  <si>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</si>
  <si>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</si>
  <si>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</si>
  <si>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</si>
  <si>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</si>
  <si>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</si>
  <si>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</si>
  <si>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</si>
  <si>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</si>
  <si>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</si>
  <si>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</si>
  <si>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</si>
  <si>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</si>
  <si>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</si>
  <si>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</si>
  <si>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</si>
  <si>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</si>
  <si>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</si>
  <si>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</si>
  <si>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</si>
  <si>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</si>
  <si>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</si>
  <si>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</si>
  <si>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</si>
  <si>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</si>
  <si>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</si>
  <si>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</si>
  <si>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</si>
  <si>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</si>
  <si>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</si>
  <si>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</si>
  <si>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</si>
  <si>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</si>
  <si>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</si>
  <si>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</si>
  <si>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</si>
  <si>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</si>
  <si>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</si>
  <si>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</si>
  <si>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</si>
  <si>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</si>
  <si>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</si>
  <si>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</si>
  <si>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</si>
  <si>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</si>
  <si>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</si>
  <si>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</si>
  <si>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</si>
  <si>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</si>
  <si>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</si>
  <si>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</si>
  <si>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</si>
  <si>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</si>
  <si>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</si>
  <si>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</si>
  <si>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</si>
  <si>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</si>
  <si>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</si>
  <si>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</si>
  <si>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</si>
  <si>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</si>
  <si>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</si>
  <si>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</si>
  <si>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</si>
  <si>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</si>
  <si>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</si>
  <si>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</si>
  <si>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</si>
  <si>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</si>
  <si>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</si>
  <si>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</si>
  <si>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</si>
  <si>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</si>
  <si>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</si>
  <si>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</si>
  <si>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</si>
  <si>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</si>
  <si>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</si>
  <si>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</si>
  <si>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</si>
  <si>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</si>
  <si>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</si>
  <si>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</si>
  <si>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</si>
  <si>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</si>
  <si>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</si>
  <si>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</si>
  <si>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</si>
  <si>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</si>
  <si>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</si>
  <si>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</si>
  <si>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</si>
  <si>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</si>
  <si>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</si>
  <si>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</si>
  <si>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</si>
  <si>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</si>
  <si>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</si>
  <si>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</si>
  <si>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</si>
  <si>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</si>
  <si>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</si>
  <si>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</si>
  <si>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</si>
  <si>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</si>
  <si>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</si>
  <si>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</si>
  <si>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</si>
  <si>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</si>
  <si>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</si>
  <si>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</si>
  <si>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</si>
  <si>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</si>
  <si>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</si>
  <si>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</si>
  <si>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</si>
  <si>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</si>
  <si>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</si>
  <si>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</si>
  <si>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</si>
  <si>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</si>
  <si>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</si>
  <si>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</si>
  <si>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</si>
  <si>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</si>
  <si>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</si>
  <si>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</si>
  <si>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</si>
  <si>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</si>
  <si>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</si>
  <si>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</si>
  <si>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</si>
  <si>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</si>
  <si>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</si>
  <si>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</si>
  <si>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</si>
  <si>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</si>
  <si>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</si>
  <si>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</si>
  <si>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</si>
  <si>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</si>
  <si>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</si>
  <si>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</si>
  <si>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</si>
  <si>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</si>
  <si>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</si>
  <si>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</si>
  <si>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</si>
  <si>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</si>
  <si>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</si>
  <si>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</si>
  <si>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</si>
  <si>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</si>
  <si>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</si>
  <si>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</si>
  <si>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</si>
  <si>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</si>
  <si>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</si>
  <si>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</si>
  <si>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</si>
  <si>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</si>
  <si>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</si>
  <si>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</si>
  <si>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</si>
  <si>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</si>
  <si>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</si>
  <si>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</si>
  <si>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</si>
  <si>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</si>
  <si>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</si>
  <si>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</si>
  <si>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</si>
  <si>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</si>
  <si>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</si>
  <si>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</si>
  <si>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</si>
  <si>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</si>
  <si>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</si>
  <si>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</si>
  <si>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</si>
  <si>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</si>
  <si>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</si>
  <si>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</si>
  <si>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</si>
  <si>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</si>
  <si>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</si>
  <si>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</si>
  <si>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</si>
  <si>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</si>
  <si>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</si>
  <si>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</si>
  <si>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</si>
  <si>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</si>
  <si>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</si>
  <si>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</si>
  <si>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</si>
  <si>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</si>
  <si>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</si>
  <si>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</si>
  <si>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</si>
  <si>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</si>
  <si>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</si>
  <si>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</si>
  <si>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</si>
  <si>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</si>
  <si>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</si>
  <si>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</si>
  <si>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</si>
  <si>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</si>
  <si>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</si>
  <si>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</si>
  <si>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</si>
  <si>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</si>
  <si>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</si>
  <si>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</si>
  <si>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</si>
  <si>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</si>
  <si>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</si>
  <si>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</si>
  <si>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</si>
  <si>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</si>
  <si>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</si>
  <si>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</si>
  <si>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</si>
  <si>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</si>
  <si>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</si>
  <si>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</si>
  <si>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</si>
  <si>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</si>
  <si>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</si>
  <si>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</si>
  <si>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</si>
  <si>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</si>
  <si>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</si>
  <si>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</si>
  <si>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</si>
  <si>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</si>
  <si>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</si>
  <si>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</si>
  <si>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</si>
  <si>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</si>
  <si>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</si>
  <si>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</si>
  <si>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</si>
  <si>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</si>
  <si>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</si>
  <si>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</si>
  <si>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</si>
  <si>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</si>
  <si>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</si>
  <si>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</si>
  <si>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</si>
  <si>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</si>
  <si>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</si>
  <si>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</si>
  <si>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</si>
  <si>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</si>
  <si>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</si>
  <si>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</si>
  <si>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</si>
  <si>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</si>
  <si>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</si>
  <si>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</si>
  <si>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</si>
  <si>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</si>
  <si>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</si>
  <si>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</si>
  <si>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</si>
  <si>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</si>
  <si>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</si>
  <si>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</si>
  <si>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</si>
  <si>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</si>
  <si>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</si>
  <si>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</si>
  <si>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</si>
  <si>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</si>
  <si>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</si>
  <si>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</si>
  <si>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</si>
  <si>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</si>
  <si>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</si>
  <si>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</si>
  <si>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</si>
  <si>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</si>
  <si>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</si>
  <si>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</si>
  <si>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</si>
  <si>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</si>
  <si>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</si>
  <si>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</si>
  <si>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</si>
  <si>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</si>
  <si>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</si>
  <si>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</si>
  <si>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</si>
  <si>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</si>
  <si>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</si>
  <si>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</si>
  <si>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</si>
  <si>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</si>
  <si>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</si>
  <si>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</si>
  <si>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</si>
  <si>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</si>
  <si>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</si>
  <si>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</si>
  <si>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</si>
  <si>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</si>
  <si>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</si>
  <si>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</si>
  <si>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</si>
  <si>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</si>
  <si>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</si>
  <si>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</si>
  <si>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</si>
  <si>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</si>
  <si>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</si>
  <si>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</si>
  <si>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</si>
  <si>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</si>
  <si>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</si>
  <si>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</si>
  <si>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</si>
  <si>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</si>
  <si>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</si>
  <si>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</si>
  <si>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</si>
  <si>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</si>
  <si>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</si>
  <si>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</si>
  <si>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</si>
  <si>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</si>
  <si>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</si>
  <si>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</si>
  <si>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</si>
  <si>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</si>
  <si>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</si>
  <si>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</si>
  <si>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</si>
  <si>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</si>
  <si>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</si>
  <si>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</si>
  <si>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</si>
  <si>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</si>
  <si>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</si>
  <si>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</si>
  <si>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</si>
  <si>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</si>
  <si>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</si>
  <si>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</si>
  <si>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</si>
  <si>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</si>
  <si>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</si>
  <si>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</si>
  <si>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</si>
  <si>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</si>
  <si>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</si>
  <si>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</si>
  <si>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</si>
  <si>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</si>
  <si>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</si>
  <si>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</si>
  <si>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</si>
  <si>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</si>
  <si>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</si>
  <si>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</si>
  <si>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</si>
  <si>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</si>
  <si>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</si>
  <si>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</si>
  <si>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</si>
  <si>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</si>
  <si>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</si>
  <si>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</si>
  <si>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</si>
  <si>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</si>
  <si>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</si>
  <si>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</si>
  <si>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</si>
  <si>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</si>
  <si>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</si>
  <si>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</si>
  <si>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</si>
  <si>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</si>
  <si>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</si>
  <si>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</si>
  <si>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</si>
  <si>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</si>
  <si>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</si>
  <si>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</si>
  <si>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</si>
  <si>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</si>
  <si>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</si>
  <si>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</si>
  <si>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</si>
  <si>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</si>
  <si>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</si>
  <si>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</si>
  <si>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</si>
  <si>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</si>
  <si>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</si>
  <si>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</si>
  <si>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</si>
  <si>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</si>
  <si>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</si>
  <si>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</si>
  <si>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</si>
  <si>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</si>
  <si>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</si>
  <si>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</si>
  <si>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</si>
  <si>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</si>
  <si>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</si>
  <si>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</si>
  <si>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</si>
  <si>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</si>
  <si>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</si>
  <si>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</si>
  <si>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</si>
  <si>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</si>
  <si>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</si>
  <si>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</si>
  <si>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</si>
  <si>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</si>
  <si>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</si>
  <si>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</si>
  <si>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</si>
  <si>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</si>
  <si>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</si>
  <si>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</si>
  <si>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</si>
  <si>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</si>
  <si>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</si>
  <si>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</si>
  <si>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</si>
  <si>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</si>
  <si>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</si>
  <si>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</si>
  <si>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</si>
  <si>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</si>
  <si>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</si>
  <si>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</si>
  <si>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</si>
  <si>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</si>
  <si>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</si>
  <si>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</si>
  <si>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</si>
  <si>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</si>
  <si>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</si>
  <si>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</si>
  <si>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</si>
  <si>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</si>
  <si>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</si>
  <si>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</si>
  <si>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</si>
  <si>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</si>
  <si>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</si>
  <si>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</si>
  <si>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</si>
  <si>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</si>
  <si>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</si>
  <si>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</si>
  <si>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</si>
  <si>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</si>
  <si>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</si>
  <si>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</si>
  <si>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</si>
  <si>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</si>
  <si>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</si>
  <si>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</si>
  <si>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</si>
  <si>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</si>
  <si>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</si>
  <si>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</si>
  <si>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</si>
  <si>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</si>
  <si>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</si>
  <si>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</si>
  <si>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</si>
  <si>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</si>
  <si>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</si>
  <si>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</si>
  <si>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</si>
  <si>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</si>
  <si>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</si>
  <si>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</si>
  <si>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</si>
  <si>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</si>
  <si>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</si>
  <si>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</si>
  <si>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</si>
  <si>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</si>
  <si>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</si>
  <si>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</si>
  <si>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</si>
  <si>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</si>
  <si>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</si>
  <si>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</si>
  <si>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</si>
  <si>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</si>
  <si>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</si>
  <si>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</si>
  <si>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</si>
  <si>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</si>
  <si>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</si>
  <si>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</si>
  <si>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</si>
  <si>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</si>
  <si>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</si>
  <si>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</si>
  <si>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</si>
  <si>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</si>
  <si>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</si>
  <si>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</si>
  <si>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</si>
  <si>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</si>
  <si>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</si>
  <si>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</si>
  <si>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</si>
  <si>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</si>
  <si>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</si>
  <si>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</si>
  <si>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</si>
  <si>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</si>
  <si>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</si>
  <si>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</si>
  <si>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</si>
  <si>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</si>
  <si>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</si>
  <si>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</si>
  <si>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</si>
  <si>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</si>
  <si>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</si>
  <si>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</si>
  <si>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</si>
  <si>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</si>
  <si>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</si>
  <si>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</si>
  <si>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</si>
  <si>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</si>
  <si>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</si>
  <si>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</si>
  <si>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</si>
  <si>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</si>
  <si>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</si>
  <si>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</si>
  <si>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</si>
  <si>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</si>
  <si>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</si>
  <si>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</si>
  <si>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</si>
  <si>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</si>
  <si>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</si>
  <si>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</si>
  <si>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</si>
  <si>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</si>
  <si>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</si>
  <si>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</si>
  <si>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</si>
  <si>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</si>
  <si>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</si>
  <si>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</si>
  <si>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</si>
  <si>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</si>
  <si>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</si>
  <si>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</si>
  <si>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</si>
  <si>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</si>
  <si>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</si>
  <si>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</si>
  <si>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</si>
  <si>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</si>
  <si>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</si>
  <si>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</si>
  <si>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</si>
  <si>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</si>
  <si>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</si>
  <si>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</si>
  <si>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</si>
  <si>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</si>
  <si>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</si>
  <si>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</si>
  <si>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</si>
  <si>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</si>
  <si>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</si>
  <si>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</si>
  <si>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</si>
  <si>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</si>
  <si>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</si>
  <si>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</si>
  <si>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</si>
  <si>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</si>
  <si>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</si>
  <si>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</si>
  <si>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</si>
  <si>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</si>
  <si>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</si>
  <si>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</si>
  <si>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</si>
  <si>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</si>
  <si>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</si>
  <si>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</si>
  <si>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</si>
  <si>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</si>
  <si>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</si>
  <si>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</si>
  <si>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</si>
  <si>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</si>
  <si>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</si>
  <si>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</si>
  <si>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</si>
  <si>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</si>
  <si>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</si>
  <si>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</si>
  <si>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</si>
  <si>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</si>
  <si>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</si>
  <si>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</si>
  <si>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</si>
  <si>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</si>
  <si>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</si>
  <si>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</si>
  <si>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</si>
  <si>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</si>
  <si>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</si>
  <si>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</si>
  <si>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</si>
  <si>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</si>
  <si>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</si>
  <si>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</si>
  <si>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</si>
  <si>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</si>
  <si>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</si>
  <si>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</si>
  <si>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</si>
  <si>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</si>
  <si>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</si>
  <si>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</si>
  <si>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</si>
  <si>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</si>
  <si>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</si>
  <si>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</si>
  <si>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</si>
  <si>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</si>
  <si>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</si>
  <si>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</si>
  <si>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</si>
  <si>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</si>
  <si>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</si>
  <si>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</si>
  <si>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</si>
  <si>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</si>
  <si>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</si>
  <si>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</si>
  <si>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</si>
  <si>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</si>
  <si>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</si>
  <si>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</si>
  <si>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</si>
  <si>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</si>
  <si>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</si>
  <si>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</si>
  <si>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</si>
  <si>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</si>
  <si>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</si>
  <si>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</si>
  <si>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</si>
  <si>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</si>
  <si>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</si>
  <si>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</si>
  <si>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</si>
  <si>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</si>
  <si>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</si>
  <si>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</si>
  <si>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</si>
  <si>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</si>
  <si>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</si>
  <si>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</si>
  <si>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</si>
  <si>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</si>
  <si>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</si>
  <si>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</si>
  <si>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</si>
  <si>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</si>
  <si>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</si>
  <si>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</si>
  <si>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</si>
  <si>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</si>
  <si>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</si>
  <si>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</si>
  <si>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</si>
  <si>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</si>
  <si>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</si>
  <si>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</si>
  <si>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</si>
  <si>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</si>
  <si>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</si>
  <si>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</si>
  <si>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</si>
  <si>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</si>
  <si>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</si>
  <si>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</si>
  <si>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</si>
  <si>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</si>
  <si>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</si>
  <si>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</si>
  <si>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</si>
  <si>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</si>
  <si>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</si>
  <si>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</si>
  <si>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</si>
  <si>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</si>
  <si>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</si>
  <si>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</si>
  <si>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</si>
  <si>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</si>
  <si>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</si>
  <si>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</si>
  <si>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</si>
  <si>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</si>
  <si>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</si>
  <si>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</si>
  <si>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</si>
  <si>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</si>
  <si>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</si>
  <si>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</si>
  <si>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</si>
  <si>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</si>
  <si>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</si>
  <si>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</si>
  <si>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</si>
  <si>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</si>
  <si>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</si>
  <si>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</si>
  <si>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</si>
  <si>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</si>
  <si>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</si>
  <si>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</si>
  <si>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</si>
  <si>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</si>
  <si>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</si>
  <si>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</si>
  <si>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</si>
  <si>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</si>
  <si>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</si>
  <si>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</si>
  <si>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</si>
  <si>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</si>
  <si>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</si>
  <si>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</si>
  <si>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</si>
  <si>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</si>
  <si>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</si>
  <si>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</si>
  <si>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</si>
  <si>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</si>
  <si>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</si>
  <si>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</si>
  <si>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</si>
  <si>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</si>
  <si>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</si>
  <si>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</si>
  <si>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</si>
  <si>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</si>
  <si>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</si>
  <si>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</si>
  <si>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</si>
  <si>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</si>
  <si>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</si>
  <si>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</si>
  <si>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</si>
  <si>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</si>
  <si>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</si>
  <si>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</si>
  <si>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</si>
  <si>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</si>
  <si>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</si>
  <si>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</si>
  <si>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</si>
  <si>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</si>
  <si>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</si>
  <si>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</si>
  <si>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</si>
  <si>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</si>
  <si>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</si>
  <si>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</si>
  <si>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</si>
  <si>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</si>
  <si>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</si>
  <si>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</si>
  <si>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</si>
  <si>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</si>
  <si>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</si>
  <si>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</si>
  <si>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</si>
  <si>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</si>
  <si>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</si>
  <si>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</si>
  <si>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</si>
  <si>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</si>
  <si>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</si>
  <si>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</si>
  <si>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</si>
  <si>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</si>
  <si>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</si>
  <si>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</si>
  <si>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</si>
  <si>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</si>
  <si>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</si>
  <si>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</si>
  <si>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</si>
  <si>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</si>
  <si>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</si>
  <si>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</si>
  <si>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</si>
  <si>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</si>
  <si>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</si>
  <si>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</si>
  <si>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</si>
  <si>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</si>
  <si>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</si>
  <si>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</si>
  <si>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</si>
  <si>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</si>
  <si>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</si>
  <si>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</si>
  <si>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</si>
  <si>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</si>
  <si>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</si>
  <si>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</si>
  <si>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</si>
  <si>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</si>
  <si>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</si>
  <si>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</si>
  <si>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</si>
  <si>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</si>
  <si>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</si>
  <si>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</si>
  <si>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</si>
  <si>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</si>
  <si>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</si>
  <si>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</si>
  <si>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</si>
  <si>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</si>
  <si>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</si>
  <si>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</si>
  <si>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</si>
  <si>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</si>
  <si>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</si>
  <si>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</si>
  <si>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</si>
  <si>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</si>
  <si>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</si>
  <si>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</si>
  <si>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</si>
  <si>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</si>
  <si>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</si>
  <si>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</si>
  <si>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</si>
  <si>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</si>
  <si>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</si>
  <si>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</si>
  <si>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</si>
  <si>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</si>
  <si>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</si>
  <si>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</si>
  <si>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</si>
  <si>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</si>
  <si>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</si>
  <si>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</si>
  <si>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</si>
  <si>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</si>
  <si>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</si>
  <si>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</si>
  <si>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</si>
  <si>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</si>
  <si>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</si>
  <si>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</si>
  <si>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</si>
  <si>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</si>
  <si>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</si>
  <si>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</si>
  <si>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</si>
  <si>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</si>
  <si>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</si>
  <si>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</si>
  <si>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</si>
  <si>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</si>
  <si>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</si>
  <si>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</si>
  <si>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</si>
  <si>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</si>
  <si>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</si>
  <si>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</si>
  <si>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</si>
  <si>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</si>
  <si>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</si>
  <si>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</si>
  <si>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</si>
  <si>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</si>
  <si>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</si>
  <si>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</si>
  <si>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</si>
  <si>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</si>
  <si>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</si>
  <si>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</si>
  <si>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</si>
  <si>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</si>
  <si>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</si>
  <si>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</si>
  <si>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</si>
  <si>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</si>
  <si>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</si>
  <si>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</si>
  <si>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</si>
  <si>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</si>
  <si>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</si>
  <si>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</si>
  <si>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</si>
  <si>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</si>
  <si>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</si>
  <si>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</si>
  <si>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</si>
  <si>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</si>
  <si>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</si>
  <si>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</si>
  <si>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</si>
  <si>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</si>
  <si>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</si>
  <si>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</si>
  <si>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</si>
  <si>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</si>
  <si>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</si>
  <si>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</si>
  <si>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</si>
  <si>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</si>
  <si>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</si>
  <si>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</si>
  <si>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</si>
  <si>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</si>
  <si>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</si>
  <si>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</si>
  <si>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</si>
  <si>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</si>
  <si>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</si>
  <si>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</si>
  <si>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</si>
  <si>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</si>
  <si>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</si>
  <si>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</si>
  <si>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</si>
  <si>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</si>
  <si>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</si>
  <si>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</si>
  <si>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</si>
  <si>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</si>
  <si>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</si>
  <si>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</si>
  <si>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</si>
  <si>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</si>
  <si>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</si>
  <si>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</si>
  <si>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</si>
  <si>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</si>
  <si>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</si>
  <si>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</si>
  <si>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</si>
  <si>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</si>
  <si>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</si>
  <si>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</si>
  <si>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</si>
  <si>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</si>
  <si>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</si>
  <si>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</si>
  <si>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</si>
  <si>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</si>
  <si>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</si>
  <si>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</si>
  <si>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</si>
  <si>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</si>
  <si>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</si>
  <si>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</si>
  <si>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</si>
  <si>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</si>
  <si>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</si>
  <si>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</si>
  <si>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</si>
  <si>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</si>
  <si>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</si>
  <si>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</si>
  <si>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</si>
  <si>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</si>
  <si>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</si>
  <si>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</si>
  <si>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</si>
  <si>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</si>
  <si>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</si>
  <si>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</si>
  <si>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</si>
  <si>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</si>
  <si>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</si>
  <si>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</si>
  <si>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</si>
  <si>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</si>
  <si>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</si>
  <si>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</si>
  <si>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</si>
  <si>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</si>
  <si>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</si>
  <si>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</si>
  <si>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</si>
  <si>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</si>
  <si>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</si>
  <si>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</si>
  <si>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</si>
  <si>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</si>
  <si>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</si>
  <si>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</si>
  <si>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</si>
  <si>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</si>
  <si>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</si>
  <si>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</si>
  <si>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</si>
  <si>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</si>
  <si>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</si>
  <si>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</si>
  <si>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</si>
  <si>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</si>
  <si>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</si>
  <si>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</si>
  <si>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</si>
  <si>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</si>
  <si>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</si>
  <si>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</si>
  <si>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</si>
  <si>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</si>
  <si>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</si>
  <si>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</si>
  <si>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</si>
  <si>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</si>
  <si>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</si>
  <si>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</si>
  <si>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</si>
  <si>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</si>
  <si>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</si>
  <si>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</si>
  <si>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</si>
  <si>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</si>
  <si>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</si>
  <si>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</si>
  <si>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</si>
  <si>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</si>
  <si>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</si>
  <si>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</si>
  <si>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</si>
  <si>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</si>
  <si>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</si>
  <si>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</si>
  <si>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</si>
  <si>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</si>
  <si>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</si>
  <si>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</si>
  <si>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</si>
  <si>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</si>
  <si>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</si>
  <si>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</si>
  <si>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</si>
  <si>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</si>
  <si>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</si>
  <si>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</si>
  <si>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</si>
  <si>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</si>
  <si>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</si>
  <si>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</si>
  <si>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</si>
  <si>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</si>
  <si>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</si>
  <si>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</si>
  <si>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</si>
  <si>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</si>
  <si>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</si>
  <si>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</si>
  <si>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</si>
  <si>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</si>
  <si>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</si>
  <si>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</si>
  <si>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</si>
  <si>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</si>
  <si>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</si>
  <si>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</si>
  <si>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</si>
  <si>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</si>
  <si>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</si>
  <si>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</si>
  <si>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</si>
  <si>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</si>
  <si>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</si>
  <si>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</si>
  <si>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</si>
  <si>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</si>
  <si>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</si>
  <si>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</si>
  <si>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</si>
  <si>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</si>
  <si>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</si>
  <si>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</si>
  <si>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</si>
  <si>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</si>
  <si>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</si>
  <si>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</si>
  <si>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</si>
  <si>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</si>
  <si>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</si>
  <si>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</si>
  <si>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</si>
  <si>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</si>
  <si>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</si>
  <si>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</si>
  <si>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</si>
  <si>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</si>
  <si>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</si>
  <si>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</si>
  <si>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</si>
  <si>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</si>
  <si>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</si>
  <si>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</si>
  <si>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</si>
  <si>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</si>
  <si>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</si>
  <si>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</si>
  <si>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</si>
  <si>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</si>
  <si>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</si>
  <si>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</si>
  <si>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</si>
  <si>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</si>
  <si>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</si>
  <si>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</si>
  <si>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</si>
  <si>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</si>
  <si>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</si>
  <si>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</si>
  <si>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</si>
  <si>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</si>
  <si>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</si>
  <si>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</si>
  <si>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</si>
  <si>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</si>
  <si>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</si>
  <si>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</si>
  <si>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</si>
  <si>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</si>
  <si>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</si>
  <si>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</si>
  <si>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</si>
  <si>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</si>
  <si>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</si>
  <si>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</si>
  <si>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</si>
  <si>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</si>
  <si>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</si>
  <si>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</si>
  <si>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</si>
  <si>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</si>
  <si>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</si>
  <si>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</si>
  <si>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</si>
  <si>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</si>
  <si>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</si>
  <si>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</si>
  <si>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</si>
  <si>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</si>
  <si>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</si>
  <si>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</si>
  <si>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</si>
  <si>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</si>
  <si>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</si>
  <si>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</si>
  <si>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</si>
  <si>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</si>
  <si>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</si>
  <si>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</si>
  <si>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</si>
  <si>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</si>
  <si>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</si>
  <si>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</si>
  <si>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</si>
  <si>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</si>
  <si>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</si>
  <si>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</si>
  <si>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</si>
  <si>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</si>
  <si>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</si>
  <si>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</si>
  <si>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</si>
  <si>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</si>
  <si>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</si>
  <si>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</si>
  <si>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</si>
  <si>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</si>
  <si>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</si>
  <si>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</si>
  <si>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</si>
  <si>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</si>
  <si>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</si>
  <si>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</si>
  <si>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</si>
  <si>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</si>
  <si>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</si>
  <si>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</si>
  <si>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</si>
  <si>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</si>
  <si>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</si>
  <si>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</si>
  <si>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</si>
  <si>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</si>
  <si>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</si>
  <si>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</si>
  <si>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</si>
  <si>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</si>
  <si>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</si>
  <si>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</si>
  <si>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</si>
  <si>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</si>
  <si>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</si>
  <si>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</si>
  <si>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</si>
  <si>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</si>
  <si>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</si>
  <si>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</si>
  <si>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</si>
  <si>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</si>
  <si>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</si>
  <si>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</si>
  <si>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</si>
  <si>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</si>
  <si>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</si>
  <si>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</si>
  <si>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</si>
  <si>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</si>
  <si>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</si>
  <si>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</si>
  <si>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</si>
  <si>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</si>
  <si>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</si>
  <si>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</si>
  <si>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</si>
  <si>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</si>
  <si>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</si>
  <si>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</si>
  <si>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</si>
  <si>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</si>
  <si>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</si>
  <si>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</si>
  <si>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</si>
  <si>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</si>
  <si>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</si>
  <si>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</si>
  <si>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</si>
  <si>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</si>
  <si>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</si>
  <si>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</si>
  <si>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</si>
  <si>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</si>
  <si>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</si>
  <si>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</si>
  <si>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</si>
  <si>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</si>
  <si>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</si>
  <si>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</si>
  <si>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</si>
  <si>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</si>
  <si>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</si>
  <si>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</si>
  <si>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</si>
  <si>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</si>
  <si>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</si>
  <si>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</si>
  <si>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</si>
  <si>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</si>
  <si>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</si>
  <si>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</si>
  <si>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</si>
  <si>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</si>
  <si>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</si>
  <si>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</si>
  <si>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</si>
  <si>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</si>
  <si>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</si>
  <si>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</si>
  <si>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</si>
  <si>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</si>
  <si>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</si>
  <si>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</si>
  <si>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</si>
  <si>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</si>
  <si>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</si>
  <si>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</si>
  <si>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</si>
  <si>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</si>
  <si>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</si>
  <si>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</si>
  <si>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</si>
  <si>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</si>
  <si>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</si>
  <si>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</si>
  <si>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</si>
  <si>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</si>
  <si>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</si>
  <si>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</si>
  <si>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</si>
  <si>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</si>
  <si>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</si>
  <si>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</si>
  <si>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</si>
  <si>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</si>
  <si>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</si>
  <si>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</si>
  <si>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</si>
  <si>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</si>
  <si>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</si>
  <si>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</si>
  <si>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</si>
  <si>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</si>
  <si>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</si>
  <si>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</si>
  <si>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</si>
  <si>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</si>
  <si>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</si>
  <si>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</si>
  <si>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</si>
  <si>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</si>
  <si>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</si>
  <si>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</si>
  <si>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</si>
  <si>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</si>
  <si>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</si>
  <si>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</si>
  <si>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</si>
  <si>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</si>
  <si>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</si>
  <si>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</si>
  <si>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</si>
  <si>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</si>
  <si>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</si>
  <si>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</si>
  <si>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</si>
  <si>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</si>
  <si>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</si>
  <si>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</si>
  <si>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</si>
  <si>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</si>
  <si>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</si>
  <si>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</si>
  <si>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</si>
  <si>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</si>
  <si>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</si>
  <si>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</si>
  <si>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</si>
  <si>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</si>
  <si>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</si>
  <si>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</si>
  <si>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</si>
  <si>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</si>
  <si>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</si>
  <si>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</si>
  <si>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</si>
  <si>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</si>
  <si>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</si>
  <si>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</si>
  <si>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</si>
  <si>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</si>
  <si>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</si>
  <si>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</si>
  <si>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</si>
  <si>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</si>
  <si>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</si>
  <si>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</si>
  <si>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</si>
  <si>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</si>
  <si>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</si>
  <si>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</si>
  <si>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</si>
  <si>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</si>
  <si>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</si>
  <si>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</si>
  <si>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</si>
  <si>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</si>
  <si>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</si>
  <si>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</si>
  <si>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</si>
  <si>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</si>
  <si>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</si>
  <si>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</si>
  <si>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</si>
  <si>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</si>
  <si>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</si>
  <si>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</si>
  <si>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</si>
  <si>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</si>
  <si>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</si>
  <si>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</si>
  <si>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</si>
  <si>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</si>
  <si>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</si>
  <si>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</si>
  <si>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</si>
  <si>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</si>
  <si>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</si>
  <si>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</si>
  <si>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</si>
  <si>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</si>
  <si>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</si>
  <si>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</si>
  <si>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</si>
  <si>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</si>
  <si>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</si>
  <si>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</si>
  <si>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</si>
  <si>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</si>
  <si>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</si>
  <si>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</si>
  <si>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</si>
  <si>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</si>
  <si>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</si>
  <si>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</si>
  <si>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</si>
  <si>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</si>
  <si>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</si>
  <si>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</si>
  <si>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</si>
  <si>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</si>
  <si>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</si>
  <si>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</si>
  <si>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</si>
  <si>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</si>
  <si>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</si>
  <si>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</si>
  <si>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</si>
  <si>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</si>
  <si>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</si>
  <si>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</si>
  <si>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</si>
  <si>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</si>
  <si>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</si>
  <si>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</si>
  <si>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</si>
  <si>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</si>
  <si>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</si>
  <si>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</si>
  <si>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</si>
  <si>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</si>
  <si>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</si>
  <si>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</si>
  <si>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</si>
  <si>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</si>
  <si>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</si>
  <si>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</si>
  <si>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</si>
  <si>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</si>
  <si>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</si>
  <si>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</si>
  <si>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</si>
  <si>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</si>
  <si>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</si>
  <si>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</si>
  <si>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</si>
  <si>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</si>
  <si>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</si>
  <si>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</si>
  <si>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</si>
  <si>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</si>
  <si>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</si>
  <si>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</si>
  <si>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</si>
  <si>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</si>
  <si>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</si>
  <si>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</si>
  <si>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</si>
  <si>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</si>
  <si>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</si>
  <si>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</si>
  <si>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</si>
  <si>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</si>
  <si>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</si>
  <si>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</si>
  <si>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</si>
  <si>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</si>
  <si>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</si>
  <si>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</si>
  <si>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</si>
  <si>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</si>
  <si>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</si>
  <si>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</si>
  <si>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</si>
  <si>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</si>
  <si>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</si>
  <si>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</si>
  <si>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</si>
  <si>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</si>
  <si>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</si>
  <si>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</si>
  <si>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</si>
  <si>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</si>
  <si>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</si>
  <si>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</si>
  <si>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</si>
  <si>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</si>
  <si>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</si>
  <si>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</si>
  <si>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</si>
  <si>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</si>
  <si>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</si>
  <si>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</si>
  <si>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</si>
  <si>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</si>
  <si>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</si>
  <si>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</si>
  <si>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</si>
  <si>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</si>
  <si>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</si>
  <si>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</si>
  <si>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</si>
  <si>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</si>
  <si>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</si>
  <si>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</si>
  <si>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</si>
  <si>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</si>
  <si>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</si>
  <si>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</si>
  <si>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</si>
  <si>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</si>
  <si>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</si>
  <si>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</si>
  <si>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</si>
  <si>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</si>
  <si>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</si>
  <si>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</si>
  <si>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</si>
  <si>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</si>
  <si>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</si>
  <si>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</si>
  <si>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</si>
  <si>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</si>
  <si>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</si>
  <si>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</si>
  <si>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</si>
  <si>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</si>
  <si>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</si>
  <si>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</si>
  <si>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</si>
  <si>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</si>
  <si>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</si>
  <si>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</si>
  <si>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</si>
  <si>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</si>
  <si>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</si>
  <si>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</si>
  <si>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</si>
  <si>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</si>
  <si>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</si>
  <si>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</si>
  <si>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</si>
  <si>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</si>
  <si>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</si>
  <si>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</si>
  <si>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</si>
  <si>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</si>
  <si>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</si>
  <si>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</si>
  <si>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</si>
  <si>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</si>
  <si>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</si>
  <si>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</si>
  <si>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</si>
  <si>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</si>
  <si>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</si>
  <si>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</si>
  <si>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</si>
  <si>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</si>
  <si>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</si>
  <si>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</si>
  <si>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</si>
  <si>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</si>
  <si>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</si>
  <si>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</si>
  <si>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</si>
  <si>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</si>
  <si>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</si>
  <si>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</si>
  <si>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</si>
  <si>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</si>
  <si>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</si>
  <si>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</si>
  <si>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</si>
  <si>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</si>
  <si>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</si>
  <si>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</si>
  <si>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</si>
  <si>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</si>
  <si>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</si>
  <si>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</si>
  <si>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</si>
  <si>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</si>
  <si>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</si>
  <si>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</si>
  <si>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</si>
  <si>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</si>
  <si>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</si>
  <si>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</si>
  <si>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</si>
  <si>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</si>
  <si>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</si>
  <si>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</si>
  <si>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</si>
  <si>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</si>
  <si>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</si>
  <si>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</si>
  <si>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</si>
  <si>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</si>
  <si>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</si>
  <si>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</si>
  <si>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</si>
  <si>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</si>
  <si>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</si>
  <si>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</si>
  <si>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</si>
  <si>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</si>
  <si>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</si>
  <si>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</si>
  <si>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</si>
  <si>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</si>
  <si>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</si>
  <si>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</si>
  <si>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</si>
  <si>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</si>
  <si>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</si>
  <si>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</si>
  <si>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</si>
  <si>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</si>
  <si>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</si>
  <si>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</si>
  <si>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</si>
  <si>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</si>
  <si>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</si>
  <si>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</si>
  <si>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</si>
  <si>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</si>
  <si>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</si>
  <si>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</si>
  <si>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</si>
  <si>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</si>
  <si>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</si>
  <si>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</si>
  <si>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</si>
  <si>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</si>
  <si>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</si>
  <si>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</si>
  <si>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</si>
  <si>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</si>
  <si>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</si>
  <si>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</si>
  <si>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</si>
  <si>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</si>
  <si>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</si>
  <si>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</si>
  <si>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</si>
  <si>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</si>
  <si>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</si>
  <si>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</si>
  <si>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</si>
  <si>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</si>
  <si>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</si>
  <si>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</si>
  <si>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</si>
  <si>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</si>
  <si>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</si>
  <si>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</si>
  <si>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</si>
  <si>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</si>
  <si>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</si>
  <si>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</si>
  <si>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</si>
  <si>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</si>
  <si>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</si>
  <si>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</si>
  <si>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</si>
  <si>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</si>
  <si>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</si>
  <si>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</si>
  <si>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</si>
  <si>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</si>
  <si>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</si>
  <si>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</si>
  <si>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</si>
  <si>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</si>
  <si>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</si>
  <si>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</si>
  <si>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</si>
  <si>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</si>
  <si>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</si>
  <si>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</si>
  <si>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</si>
  <si>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</si>
  <si>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</si>
  <si>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</si>
  <si>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</si>
  <si>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</si>
  <si>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</si>
  <si>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</si>
  <si>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</si>
  <si>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</si>
  <si>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</si>
  <si>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</si>
  <si>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</si>
  <si>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</si>
  <si>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</si>
  <si>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</si>
  <si>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</si>
  <si>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</si>
  <si>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</si>
  <si>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</si>
  <si>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</si>
  <si>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</si>
  <si>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</si>
  <si>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</si>
  <si>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</si>
  <si>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</si>
  <si>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</si>
  <si>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</si>
  <si>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</si>
  <si>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</si>
  <si>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</si>
  <si>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</si>
  <si>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</si>
  <si>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</si>
  <si>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</si>
  <si>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</si>
  <si>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</si>
  <si>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</si>
  <si>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</si>
  <si>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</si>
  <si>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</si>
  <si>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</si>
  <si>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</si>
  <si>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</si>
  <si>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</si>
  <si>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</si>
  <si>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</si>
  <si>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</si>
  <si>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</si>
  <si>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</si>
  <si>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</si>
  <si>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</si>
  <si>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</si>
  <si>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</si>
  <si>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</si>
  <si>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</si>
  <si>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</si>
  <si>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</si>
  <si>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</si>
  <si>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</si>
  <si>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</si>
  <si>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</si>
  <si>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</si>
  <si>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</si>
  <si>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</si>
  <si>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</si>
  <si>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</si>
  <si>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</si>
  <si>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</si>
  <si>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</si>
  <si>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</si>
  <si>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</si>
  <si>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</si>
  <si>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</si>
  <si>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</si>
  <si>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</si>
  <si>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</si>
  <si>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</si>
  <si>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</si>
  <si>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</si>
  <si>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</si>
  <si>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</si>
  <si>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</si>
  <si>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</si>
  <si>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</si>
  <si>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</si>
  <si>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</si>
  <si>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</si>
  <si>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</si>
  <si>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</si>
  <si>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</si>
  <si>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</si>
  <si>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</si>
  <si>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</si>
  <si>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</si>
  <si>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</si>
  <si>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</si>
  <si>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</si>
  <si>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</si>
  <si>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</si>
  <si>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</si>
  <si>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</si>
  <si>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</si>
  <si>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</si>
  <si>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</si>
  <si>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</si>
  <si>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</si>
  <si>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</si>
  <si>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</si>
  <si>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</si>
  <si>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</si>
  <si>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</si>
  <si>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</si>
  <si>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</si>
  <si>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</si>
  <si>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</si>
  <si>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</si>
  <si>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</si>
  <si>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</si>
  <si>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</si>
  <si>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</si>
  <si>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</si>
  <si>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</si>
  <si>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</si>
  <si>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</si>
  <si>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</si>
  <si>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</si>
  <si>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</si>
  <si>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</si>
  <si>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</si>
  <si>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</si>
  <si>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</si>
  <si>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</si>
  <si>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</si>
  <si>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</si>
  <si>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</si>
  <si>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</si>
  <si>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</si>
  <si>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</si>
  <si>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</si>
  <si>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</si>
  <si>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</si>
  <si>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</si>
  <si>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</si>
  <si>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</si>
  <si>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</si>
  <si>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</si>
  <si>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</si>
  <si>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</si>
  <si>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</si>
  <si>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</si>
  <si>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</si>
  <si>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</si>
  <si>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</si>
  <si>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</si>
  <si>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</si>
  <si>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</si>
  <si>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</si>
  <si>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</si>
  <si>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</si>
  <si>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</si>
  <si>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</si>
  <si>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</si>
  <si>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</si>
  <si>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</si>
  <si>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</si>
  <si>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</si>
  <si>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</si>
  <si>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</si>
  <si>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</si>
  <si>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</si>
  <si>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</si>
  <si>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</si>
  <si>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</si>
  <si>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</si>
  <si>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</si>
  <si>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</si>
  <si>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</si>
  <si>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</si>
  <si>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</si>
  <si>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</si>
  <si>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</si>
  <si>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</si>
  <si>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</si>
  <si>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</si>
  <si>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</si>
  <si>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</si>
  <si>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</si>
  <si>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</si>
  <si>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</si>
  <si>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</si>
  <si>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</si>
  <si>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</si>
  <si>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</si>
  <si>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</si>
  <si>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</si>
  <si>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</si>
  <si>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</si>
  <si>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</si>
  <si>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</si>
  <si>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</si>
  <si>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</si>
  <si>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</si>
  <si>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</si>
  <si>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</si>
  <si>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</si>
  <si>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</si>
  <si>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</si>
  <si>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</si>
  <si>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</si>
  <si>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</si>
  <si>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</si>
  <si>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</si>
  <si>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</si>
  <si>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</si>
  <si>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</si>
  <si>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</si>
  <si>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</si>
  <si>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</si>
  <si>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</si>
  <si>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</si>
  <si>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</si>
  <si>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</si>
  <si>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</si>
  <si>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</si>
  <si>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</si>
  <si>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</si>
  <si>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</si>
  <si>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</si>
  <si>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</si>
  <si>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</si>
  <si>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</si>
  <si>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</si>
  <si>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</si>
  <si>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</si>
  <si>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</si>
  <si>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</si>
  <si>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</si>
  <si>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</si>
  <si>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</si>
  <si>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</si>
  <si>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</si>
  <si>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</si>
  <si>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</si>
  <si>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</si>
  <si>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</si>
  <si>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</si>
  <si>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</si>
  <si>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</si>
  <si>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</si>
  <si>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</si>
  <si>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</si>
  <si>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</si>
  <si>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</si>
  <si>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</si>
  <si>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</si>
  <si>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</si>
  <si>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</si>
  <si>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</si>
  <si>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</si>
  <si>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</si>
  <si>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</si>
  <si>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</si>
  <si>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</si>
  <si>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</si>
  <si>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</si>
  <si>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</si>
  <si>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</si>
  <si>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</si>
  <si>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</si>
  <si>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</si>
  <si>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</si>
  <si>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</si>
  <si>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</si>
  <si>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</si>
  <si>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</si>
  <si>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</si>
  <si>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</si>
  <si>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</si>
  <si>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</si>
  <si>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</si>
  <si>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</si>
  <si>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</si>
  <si>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</si>
  <si>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</si>
  <si>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</si>
  <si>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</si>
  <si>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</si>
  <si>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</si>
  <si>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</si>
  <si>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</si>
  <si>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</si>
  <si>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</si>
  <si>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</si>
  <si>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</si>
  <si>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</si>
  <si>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</si>
  <si>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</si>
  <si>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</si>
  <si>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</si>
  <si>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</si>
  <si>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</si>
  <si>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</si>
  <si>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</si>
  <si>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</si>
  <si>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</si>
  <si>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</si>
  <si>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</si>
  <si>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</si>
  <si>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</si>
  <si>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</si>
  <si>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</si>
  <si>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</si>
  <si>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</si>
  <si>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</si>
  <si>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</si>
  <si>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</si>
  <si>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</si>
  <si>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</si>
  <si>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</si>
  <si>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</si>
  <si>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</si>
  <si>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</si>
  <si>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</si>
  <si>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</si>
  <si>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</si>
  <si>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</si>
  <si>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</si>
  <si>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</si>
  <si>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</si>
  <si>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</si>
  <si>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</si>
  <si>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</si>
  <si>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</si>
  <si>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</si>
  <si>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</si>
  <si>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</si>
  <si>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</si>
  <si>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</si>
  <si>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</si>
  <si>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</si>
  <si>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</si>
  <si>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</si>
  <si>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</si>
  <si>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</si>
  <si>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</si>
  <si>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</si>
  <si>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</si>
  <si>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</si>
  <si>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</si>
  <si>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</si>
  <si>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</si>
  <si>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</si>
  <si>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</si>
  <si>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</si>
  <si>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</si>
  <si>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</si>
  <si>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</si>
  <si>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</si>
  <si>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</si>
  <si>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</si>
  <si>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</si>
  <si>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</si>
  <si>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</si>
  <si>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</si>
  <si>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</si>
  <si>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</si>
  <si>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</si>
  <si>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</si>
  <si>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</si>
  <si>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</si>
  <si>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</si>
  <si>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</si>
  <si>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</si>
  <si>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</si>
  <si>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</si>
  <si>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</si>
  <si>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</si>
  <si>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</si>
  <si>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</si>
  <si>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</si>
  <si>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</si>
  <si>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</si>
  <si>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</si>
  <si>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</si>
  <si>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</si>
  <si>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</si>
  <si>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</si>
  <si>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</si>
  <si>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</si>
  <si>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</si>
  <si>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</si>
  <si>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</si>
  <si>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</si>
  <si>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</si>
  <si>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</si>
  <si>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</si>
  <si>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</si>
  <si>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</si>
  <si>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</si>
  <si>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</si>
  <si>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</si>
  <si>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</si>
  <si>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</si>
  <si>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</si>
  <si>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</si>
  <si>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</si>
  <si>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</si>
  <si>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</si>
  <si>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</si>
  <si>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</si>
  <si>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</si>
  <si>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</si>
  <si>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</si>
  <si>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</si>
  <si>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</si>
  <si>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</si>
  <si>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</si>
  <si>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</si>
  <si>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</si>
  <si>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</si>
  <si>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</si>
  <si>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</si>
  <si>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</si>
  <si>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</si>
  <si>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</si>
  <si>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</si>
  <si>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</si>
  <si>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</si>
  <si>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</si>
  <si>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</si>
  <si>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</si>
  <si>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</si>
  <si>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</si>
  <si>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</si>
  <si>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</si>
  <si>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</si>
  <si>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</si>
  <si>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</si>
  <si>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</si>
  <si>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</si>
  <si>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</si>
  <si>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</si>
  <si>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</si>
  <si>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</si>
  <si>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</si>
  <si>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</si>
  <si>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</si>
  <si>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</si>
  <si>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</si>
  <si>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</si>
  <si>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</si>
  <si>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</si>
  <si>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</si>
  <si>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</si>
  <si>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</si>
  <si>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</si>
  <si>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</si>
  <si>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</si>
  <si>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</si>
  <si>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</si>
  <si>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</si>
  <si>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</si>
  <si>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</si>
  <si>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</si>
  <si>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</si>
  <si>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</si>
  <si>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</si>
  <si>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</si>
  <si>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</si>
  <si>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</si>
  <si>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</si>
  <si>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</si>
  <si>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</si>
  <si>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</si>
  <si>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</si>
  <si>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</si>
  <si>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</si>
  <si>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</si>
  <si>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</si>
  <si>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</si>
  <si>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</si>
  <si>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</si>
  <si>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</si>
  <si>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</si>
  <si>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</si>
  <si>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</si>
  <si>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</si>
  <si>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</si>
  <si>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</si>
  <si>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</si>
  <si>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</si>
  <si>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</si>
  <si>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</si>
  <si>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</si>
  <si>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</si>
  <si>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</si>
  <si>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</si>
  <si>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</si>
  <si>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</si>
  <si>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</si>
  <si>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</si>
  <si>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</si>
  <si>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</si>
  <si>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</si>
  <si>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</si>
  <si>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</si>
  <si>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</si>
  <si>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</si>
  <si>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</si>
  <si>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</si>
  <si>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</si>
  <si>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</si>
  <si>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</si>
  <si>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</si>
  <si>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</si>
  <si>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</si>
  <si>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</si>
  <si>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</si>
  <si>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</si>
  <si>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</si>
  <si>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</si>
  <si>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</si>
  <si>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</si>
  <si>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</si>
  <si>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</si>
  <si>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</si>
  <si>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</si>
  <si>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</si>
  <si>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</si>
  <si>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</si>
  <si>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</si>
  <si>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</si>
  <si>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</si>
  <si>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</si>
  <si>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</si>
  <si>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</si>
  <si>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</si>
  <si>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</si>
  <si>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</si>
  <si>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</si>
  <si>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</si>
  <si>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</si>
  <si>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</si>
  <si>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</si>
  <si>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</si>
  <si>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</si>
  <si>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</si>
  <si>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</si>
  <si>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</si>
  <si>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</si>
  <si>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</si>
  <si>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</si>
  <si>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</si>
  <si>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</si>
  <si>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</si>
  <si>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</si>
  <si>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</si>
  <si>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</si>
  <si>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</si>
  <si>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</si>
  <si>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</si>
  <si>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</si>
  <si>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</si>
  <si>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</si>
  <si>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</si>
  <si>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</si>
  <si>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</si>
  <si>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</si>
  <si>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</si>
  <si>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</si>
  <si>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</si>
  <si>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</si>
  <si>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</si>
  <si>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</si>
  <si>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</si>
  <si>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</si>
  <si>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</si>
  <si>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</si>
  <si>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</si>
  <si>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</si>
  <si>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</si>
  <si>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</si>
  <si>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</si>
  <si>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</si>
  <si>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</si>
  <si>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</si>
  <si>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</si>
  <si>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</si>
  <si>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</si>
  <si>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</si>
  <si>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</si>
  <si>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</si>
  <si>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</si>
  <si>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</si>
  <si>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</si>
  <si>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</si>
  <si>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</si>
  <si>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</si>
  <si>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</si>
  <si>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</si>
  <si>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</si>
  <si>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</si>
  <si>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</si>
  <si>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</si>
  <si>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</si>
  <si>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</si>
  <si>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</si>
  <si>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</si>
  <si>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</si>
  <si>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</si>
  <si>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</si>
  <si>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</si>
  <si>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</si>
  <si>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</si>
  <si>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</si>
  <si>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</si>
  <si>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</si>
  <si>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</si>
  <si>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</si>
  <si>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</si>
  <si>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</si>
  <si>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</si>
  <si>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</si>
  <si>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</si>
  <si>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</si>
  <si>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</si>
  <si>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</si>
  <si>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</si>
  <si>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</si>
  <si>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</si>
  <si>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</si>
  <si>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</si>
  <si>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</si>
  <si>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</si>
  <si>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</si>
  <si>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</si>
  <si>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</si>
  <si>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</si>
  <si>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</si>
  <si>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</si>
  <si>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</si>
  <si>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</si>
  <si>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</si>
  <si>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</si>
  <si>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</si>
  <si>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</si>
  <si>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</si>
  <si>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</si>
  <si>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</si>
  <si>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</si>
  <si>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</si>
  <si>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</si>
  <si>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</si>
  <si>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</si>
  <si>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</si>
  <si>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</si>
  <si>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</si>
  <si>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</si>
  <si>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</si>
  <si>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</si>
  <si>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</si>
  <si>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</si>
  <si>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</si>
  <si>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</si>
  <si>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</si>
  <si>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</si>
  <si>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</si>
  <si>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</si>
  <si>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</si>
  <si>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</si>
  <si>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</si>
  <si>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</si>
  <si>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</si>
  <si>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</si>
  <si>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</si>
  <si>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</si>
  <si>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</si>
  <si>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</si>
  <si>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</si>
  <si>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</si>
  <si>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</si>
  <si>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</si>
  <si>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</si>
  <si>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</si>
  <si>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</si>
  <si>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</si>
  <si>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</si>
  <si>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</si>
  <si>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</si>
  <si>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</si>
  <si>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</si>
  <si>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</si>
  <si>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</si>
  <si>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</si>
  <si>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</si>
  <si>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</si>
  <si>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</si>
  <si>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</si>
  <si>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</si>
  <si>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</si>
  <si>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</si>
  <si>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</si>
  <si>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</si>
  <si>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</si>
  <si>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</si>
  <si>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</si>
  <si>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</si>
  <si>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</si>
  <si>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</si>
  <si>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</si>
  <si>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</si>
  <si>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</si>
  <si>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</si>
  <si>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</si>
  <si>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</si>
  <si>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</si>
  <si>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</si>
  <si>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</si>
  <si>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</si>
  <si>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</si>
  <si>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</si>
  <si>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</si>
  <si>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</si>
  <si>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</si>
  <si>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</si>
  <si>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</si>
  <si>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</si>
  <si>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</si>
  <si>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</si>
  <si>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</si>
  <si>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</si>
  <si>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</si>
  <si>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</si>
  <si>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</si>
  <si>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</si>
  <si>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</si>
  <si>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</si>
  <si>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</si>
  <si>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</si>
  <si>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</si>
  <si>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</si>
  <si>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</si>
  <si>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</si>
  <si>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</si>
  <si>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</si>
  <si>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</si>
  <si>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</si>
  <si>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</si>
  <si>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</si>
  <si>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</si>
  <si>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</si>
  <si>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</si>
  <si>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</si>
  <si>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</si>
  <si>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</si>
  <si>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</si>
  <si>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</si>
  <si>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</si>
  <si>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</si>
  <si>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</si>
  <si>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</si>
  <si>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</si>
  <si>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</si>
  <si>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</si>
  <si>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</si>
  <si>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</si>
  <si>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</si>
  <si>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</si>
  <si>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</si>
  <si>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</si>
  <si>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</si>
  <si>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</si>
  <si>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</si>
  <si>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</si>
  <si>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</si>
  <si>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</si>
  <si>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</si>
  <si>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</si>
  <si>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</si>
  <si>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</si>
  <si>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</si>
  <si>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</si>
  <si>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</si>
  <si>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</si>
  <si>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</si>
  <si>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</si>
  <si>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</si>
  <si>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</si>
  <si>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</si>
  <si>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</si>
  <si>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</si>
  <si>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</si>
  <si>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</si>
  <si>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</si>
  <si>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</si>
  <si>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</si>
  <si>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</si>
  <si>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</si>
  <si>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</si>
  <si>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</si>
  <si>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</si>
  <si>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</si>
  <si>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</si>
  <si>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</si>
  <si>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</si>
  <si>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</si>
  <si>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</si>
  <si>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</si>
  <si>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</si>
  <si>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</si>
  <si>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</si>
  <si>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</si>
  <si>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</si>
  <si>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</si>
  <si>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</si>
  <si>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</si>
  <si>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</si>
  <si>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</si>
  <si>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</si>
  <si>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</si>
  <si>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</si>
  <si>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</si>
  <si>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</si>
  <si>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</si>
  <si>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</si>
  <si>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</si>
  <si>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</si>
  <si>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</si>
  <si>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</si>
  <si>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</si>
  <si>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</si>
  <si>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</si>
  <si>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</si>
  <si>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</si>
  <si>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</si>
  <si>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</si>
  <si>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</si>
  <si>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</si>
  <si>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</si>
  <si>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</si>
  <si>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</si>
  <si>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</si>
  <si>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</si>
  <si>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</si>
  <si>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</si>
  <si>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</si>
  <si>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</si>
  <si>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</si>
  <si>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</si>
  <si>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</si>
  <si>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</si>
  <si>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</si>
  <si>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</si>
  <si>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</si>
  <si>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</si>
  <si>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</si>
  <si>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</si>
  <si>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</si>
  <si>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</si>
  <si>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</si>
  <si>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</si>
  <si>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</si>
  <si>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</si>
  <si>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</si>
  <si>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</si>
  <si>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</si>
  <si>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</si>
  <si>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</si>
  <si>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</si>
  <si>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</si>
  <si>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</si>
  <si>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</si>
  <si>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</si>
  <si>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</si>
  <si>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</si>
  <si>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</si>
  <si>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</si>
  <si>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</si>
  <si>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</si>
  <si>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</si>
  <si>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</si>
  <si>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</si>
  <si>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</si>
  <si>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</si>
  <si>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</si>
  <si>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</si>
  <si>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</si>
  <si>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</si>
  <si>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</si>
  <si>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</si>
  <si>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</si>
  <si>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</si>
  <si>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</si>
  <si>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</si>
  <si>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</si>
  <si>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</si>
  <si>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</si>
  <si>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</si>
  <si>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</si>
  <si>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</si>
  <si>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</si>
  <si>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</si>
  <si>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</si>
  <si>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</si>
  <si>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</si>
  <si>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</si>
  <si>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</si>
  <si>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</si>
  <si>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</si>
  <si>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</si>
  <si>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</si>
  <si>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</si>
  <si>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</si>
  <si>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</si>
  <si>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</si>
  <si>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</si>
  <si>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</si>
  <si>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</si>
  <si>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</si>
  <si>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</si>
  <si>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</si>
  <si>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</si>
  <si>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</si>
  <si>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</si>
  <si>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</si>
  <si>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</si>
  <si>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</si>
  <si>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</si>
  <si>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</si>
  <si>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</si>
  <si>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</si>
  <si>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</si>
  <si>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</si>
  <si>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</si>
  <si>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</si>
  <si>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</si>
  <si>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</si>
  <si>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</si>
  <si>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</si>
  <si>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</si>
  <si>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</si>
  <si>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</si>
  <si>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</si>
  <si>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</si>
  <si>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</si>
  <si>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</si>
  <si>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</si>
  <si>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</si>
  <si>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</si>
  <si>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</si>
  <si>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</si>
  <si>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</si>
  <si>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</si>
  <si>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</si>
  <si>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</si>
  <si>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</si>
  <si>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</si>
  <si>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</si>
  <si>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</si>
  <si>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</si>
  <si>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</si>
  <si>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</si>
  <si>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</si>
  <si>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</si>
  <si>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</si>
  <si>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</si>
  <si>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</si>
  <si>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</si>
  <si>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</si>
  <si>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</si>
  <si>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</si>
  <si>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</si>
  <si>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</si>
  <si>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</si>
  <si>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</si>
  <si>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</si>
  <si>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</si>
  <si>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</si>
  <si>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</si>
  <si>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</si>
  <si>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</si>
  <si>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</si>
  <si>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</si>
  <si>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</si>
  <si>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</si>
  <si>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</si>
  <si>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</si>
  <si>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</si>
  <si>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</si>
  <si>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</si>
  <si>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</si>
  <si>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</si>
  <si>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</si>
  <si>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</si>
  <si>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</si>
  <si>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</si>
  <si>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</si>
  <si>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</si>
  <si>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</si>
  <si>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</si>
  <si>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</si>
  <si>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</si>
  <si>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</si>
  <si>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</si>
  <si>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</si>
  <si>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</si>
  <si>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</si>
  <si>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</si>
  <si>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</si>
  <si>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</si>
  <si>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</si>
  <si>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</si>
  <si>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</si>
  <si>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</si>
  <si>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</si>
  <si>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</si>
  <si>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</si>
  <si>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</si>
  <si>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</si>
  <si>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</si>
  <si>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</si>
  <si>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</si>
  <si>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</si>
  <si>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</si>
  <si>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</si>
  <si>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</si>
  <si>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</si>
  <si>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</si>
  <si>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</si>
  <si>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</si>
  <si>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</si>
  <si>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</si>
  <si>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</si>
  <si>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</si>
  <si>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</si>
  <si>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</si>
  <si>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</si>
  <si>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</si>
  <si>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</si>
  <si>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</si>
  <si>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</si>
  <si>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</si>
  <si>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</si>
  <si>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</si>
  <si>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</si>
  <si>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</si>
  <si>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</si>
  <si>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</si>
  <si>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</si>
  <si>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</si>
  <si>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</si>
  <si>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</si>
  <si>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</si>
  <si>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</si>
  <si>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</si>
  <si>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</si>
  <si>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</si>
  <si>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</si>
  <si>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</si>
  <si>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</si>
  <si>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</si>
  <si>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</si>
  <si>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</si>
  <si>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</si>
  <si>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</si>
  <si>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</si>
  <si>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</si>
  <si>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</si>
  <si>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</si>
  <si>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</si>
  <si>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</si>
  <si>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</si>
  <si>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</si>
  <si>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</si>
  <si>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</si>
  <si>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</si>
  <si>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</si>
  <si>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</si>
  <si>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</si>
  <si>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</si>
  <si>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</si>
  <si>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</si>
  <si>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</si>
  <si>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</si>
  <si>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</si>
  <si>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</si>
  <si>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</si>
  <si>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</si>
  <si>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</si>
  <si>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</si>
  <si>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</si>
  <si>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</si>
  <si>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</si>
  <si>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</si>
  <si>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</si>
  <si>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</si>
  <si>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</si>
  <si>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</si>
  <si>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</si>
  <si>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</si>
  <si>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</si>
  <si>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</si>
  <si>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</si>
  <si>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</si>
  <si>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</si>
  <si>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</si>
  <si>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</si>
  <si>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</si>
  <si>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</si>
  <si>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</si>
  <si>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</si>
  <si>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</si>
  <si>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</si>
  <si>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</si>
  <si>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</si>
  <si>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</si>
  <si>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</si>
  <si>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</si>
  <si>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</si>
  <si>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</si>
  <si>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</si>
  <si>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</si>
  <si>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</si>
  <si>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</si>
  <si>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</si>
  <si>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</si>
  <si>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</si>
  <si>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</si>
  <si>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</si>
  <si>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</si>
  <si>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</si>
  <si>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</si>
  <si>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</si>
  <si>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</si>
  <si>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</si>
  <si>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</si>
  <si>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</si>
  <si>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</si>
  <si>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</si>
  <si>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</si>
  <si>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</si>
  <si>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</si>
  <si>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</si>
  <si>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</si>
  <si>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</si>
  <si>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</si>
  <si>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</si>
  <si>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</si>
  <si>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</si>
  <si>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</si>
  <si>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</si>
  <si>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</si>
  <si>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</si>
  <si>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</si>
  <si>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</si>
  <si>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</si>
  <si>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</si>
  <si>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</si>
  <si>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</si>
  <si>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</si>
  <si>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</si>
  <si>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</si>
  <si>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</si>
  <si>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</si>
  <si>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</si>
  <si>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</si>
  <si>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</si>
  <si>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</si>
  <si>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</si>
  <si>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</si>
  <si>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</si>
  <si>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</si>
  <si>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</si>
  <si>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</si>
  <si>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</si>
  <si>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</si>
  <si>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</si>
  <si>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</si>
  <si>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</si>
  <si>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</si>
  <si>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</si>
  <si>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</si>
  <si>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</si>
  <si>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</si>
  <si>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</si>
  <si>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</si>
  <si>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</si>
  <si>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</si>
  <si>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</si>
  <si>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</si>
  <si>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</si>
  <si>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</si>
  <si>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</si>
  <si>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</si>
  <si>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</si>
  <si>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</si>
  <si>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</si>
  <si>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</si>
  <si>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</si>
  <si>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</si>
  <si>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</si>
  <si>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</si>
  <si>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</si>
  <si>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</si>
  <si>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</si>
  <si>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</si>
  <si>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</si>
  <si>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</si>
  <si>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</si>
  <si>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</si>
  <si>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</si>
  <si>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</si>
  <si>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</si>
  <si>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</si>
  <si>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</si>
  <si>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</si>
  <si>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</si>
  <si>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</si>
  <si>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</si>
  <si>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</si>
  <si>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</si>
  <si>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</si>
  <si>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</si>
  <si>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</si>
  <si>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</si>
  <si>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</si>
  <si>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</si>
  <si>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</si>
  <si>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</si>
  <si>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</si>
  <si>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</si>
  <si>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</si>
  <si>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</si>
  <si>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</si>
  <si>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</si>
  <si>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</si>
  <si>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</si>
  <si>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</si>
  <si>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</si>
  <si>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</si>
  <si>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</si>
  <si>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</si>
  <si>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</si>
  <si>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</si>
  <si>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</si>
  <si>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</si>
  <si>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</si>
  <si>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</si>
  <si>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</si>
  <si>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</si>
  <si>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</si>
  <si>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</si>
  <si>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</si>
  <si>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</si>
  <si>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</si>
  <si>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</si>
  <si>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</si>
  <si>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</si>
  <si>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</si>
  <si>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</si>
  <si>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</si>
  <si>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</si>
  <si>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</si>
  <si>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</si>
  <si>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</si>
  <si>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</si>
  <si>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</si>
  <si>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</si>
  <si>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</si>
  <si>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</si>
  <si>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</si>
  <si>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</si>
  <si>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</si>
  <si>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</si>
  <si>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</si>
  <si>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</si>
  <si>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</si>
  <si>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</si>
  <si>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</si>
  <si>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</si>
  <si>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</si>
  <si>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</si>
  <si>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</si>
  <si>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</si>
  <si>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</si>
  <si>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</si>
  <si>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</si>
  <si>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</si>
  <si>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</si>
  <si>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</si>
  <si>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</si>
  <si>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</si>
  <si>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</si>
  <si>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</si>
  <si>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</si>
  <si>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</si>
  <si>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</si>
  <si>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</si>
  <si>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</si>
  <si>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</si>
  <si>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</si>
  <si>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</si>
  <si>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</si>
  <si>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</si>
  <si>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</si>
  <si>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</si>
  <si>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</si>
  <si>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</si>
  <si>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</si>
  <si>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</si>
  <si>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</si>
  <si>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</si>
  <si>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</si>
  <si>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</si>
  <si>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</si>
  <si>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</si>
  <si>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</si>
  <si>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</si>
  <si>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</si>
  <si>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</si>
  <si>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</si>
  <si>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</si>
  <si>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</si>
  <si>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</si>
  <si>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</si>
  <si>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</si>
  <si>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</si>
  <si>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</si>
  <si>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</si>
  <si>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</si>
  <si>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</si>
  <si>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</si>
  <si>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</si>
  <si>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</si>
  <si>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</si>
  <si>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</si>
  <si>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</si>
  <si>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</si>
  <si>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</si>
  <si>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</si>
  <si>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</si>
  <si>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</si>
  <si>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</si>
  <si>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</si>
  <si>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</si>
  <si>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</si>
  <si>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</si>
  <si>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</si>
  <si>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</si>
  <si>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</si>
  <si>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</si>
  <si>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</si>
  <si>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</si>
  <si>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</si>
  <si>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</si>
  <si>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</si>
  <si>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</si>
  <si>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</si>
  <si>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</si>
  <si>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</si>
  <si>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</si>
  <si>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</si>
  <si>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</si>
  <si>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</si>
  <si>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</si>
  <si>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</si>
  <si>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</si>
  <si>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</si>
  <si>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</si>
  <si>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</si>
  <si>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</si>
  <si>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</si>
  <si>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</si>
  <si>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</si>
  <si>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</si>
  <si>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</si>
  <si>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</si>
  <si>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</si>
  <si>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</si>
  <si>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</si>
  <si>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</si>
  <si>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</si>
  <si>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</si>
  <si>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</si>
  <si>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</si>
  <si>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</si>
  <si>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</si>
  <si>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</si>
  <si>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</si>
  <si>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</si>
  <si>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</si>
  <si>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</si>
  <si>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</si>
  <si>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</si>
  <si>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</si>
  <si>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</si>
  <si>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</si>
  <si>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</si>
  <si>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</si>
  <si>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</si>
  <si>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</si>
  <si>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</si>
  <si>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</si>
  <si>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</si>
  <si>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</si>
  <si>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</si>
  <si>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</si>
  <si>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</si>
  <si>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</si>
  <si>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</si>
  <si>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</si>
  <si>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</si>
  <si>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</si>
  <si>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</si>
  <si>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</si>
  <si>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</si>
  <si>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</si>
  <si>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</si>
  <si>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</si>
  <si>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</si>
  <si>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</si>
  <si>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</si>
  <si>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</si>
  <si>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</si>
  <si>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</si>
  <si>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</si>
  <si>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</si>
  <si>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</si>
  <si>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</si>
  <si>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</si>
  <si>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</si>
  <si>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</si>
  <si>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</si>
  <si>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</si>
  <si>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</si>
  <si>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</si>
  <si>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</si>
  <si>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</si>
  <si>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</si>
  <si>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</si>
  <si>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</si>
  <si>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</si>
  <si>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</si>
  <si>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</si>
  <si>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</si>
  <si>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</si>
  <si>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</si>
  <si>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</si>
  <si>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</si>
  <si>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</si>
  <si>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</si>
  <si>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</si>
  <si>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</si>
  <si>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</si>
  <si>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</si>
  <si>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</si>
  <si>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</si>
  <si>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</si>
  <si>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</si>
  <si>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</si>
  <si>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</si>
  <si>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</si>
  <si>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</si>
  <si>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</si>
  <si>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</si>
  <si>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</si>
  <si>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</si>
  <si>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</si>
  <si>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</si>
  <si>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</si>
  <si>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</si>
  <si>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</si>
  <si>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</si>
  <si>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</si>
  <si>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</si>
  <si>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</si>
  <si>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</si>
  <si>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</si>
  <si>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</si>
  <si>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</si>
  <si>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</si>
  <si>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</si>
  <si>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</si>
  <si>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</si>
  <si>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</si>
  <si>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</si>
  <si>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</si>
  <si>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</si>
  <si>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</si>
  <si>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</si>
  <si>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</si>
  <si>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</si>
  <si>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</si>
  <si>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</si>
  <si>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</si>
  <si>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</si>
  <si>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</si>
  <si>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</si>
  <si>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</si>
  <si>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</si>
  <si>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</si>
  <si>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</si>
  <si>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</si>
  <si>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</si>
  <si>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</si>
  <si>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</si>
  <si>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</si>
  <si>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</si>
  <si>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</si>
  <si>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</si>
  <si>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</si>
  <si>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</si>
  <si>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</si>
  <si>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</si>
  <si>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</si>
  <si>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</si>
  <si>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</si>
  <si>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</si>
  <si>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</si>
  <si>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</si>
  <si>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</si>
  <si>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</si>
  <si>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</si>
  <si>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</si>
  <si>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</si>
  <si>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</si>
  <si>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</si>
  <si>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</si>
  <si>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</si>
  <si>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</si>
  <si>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</si>
  <si>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</si>
  <si>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</si>
  <si>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</si>
  <si>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</si>
  <si>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</si>
  <si>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</si>
  <si>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</si>
  <si>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</si>
  <si>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</si>
  <si>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</si>
  <si>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</si>
  <si>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</si>
  <si>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</si>
  <si>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</si>
  <si>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</si>
  <si>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</si>
  <si>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</si>
  <si>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</si>
  <si>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</si>
  <si>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</si>
  <si>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</si>
  <si>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</si>
  <si>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</si>
  <si>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</si>
  <si>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</si>
  <si>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</si>
  <si>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</si>
  <si>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</si>
  <si>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</si>
  <si>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</si>
  <si>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</si>
  <si>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</si>
  <si>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</si>
  <si>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</si>
  <si>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</si>
  <si>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</si>
  <si>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</si>
  <si>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</si>
  <si>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</si>
  <si>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</si>
  <si>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</si>
  <si>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</si>
  <si>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</si>
  <si>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</si>
  <si>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</si>
  <si>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</si>
  <si>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</si>
  <si>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</si>
  <si>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</si>
  <si>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</si>
  <si>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</si>
  <si>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</si>
  <si>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</si>
  <si>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</si>
  <si>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</si>
  <si>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</si>
  <si>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</si>
  <si>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</si>
  <si>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</si>
  <si>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</si>
  <si>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</si>
  <si>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</si>
  <si>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</si>
  <si>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</si>
  <si>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</si>
  <si>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</si>
  <si>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</si>
  <si>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</si>
  <si>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</si>
  <si>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</si>
  <si>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</si>
  <si>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</si>
  <si>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</si>
  <si>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</si>
  <si>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</si>
  <si>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</si>
  <si>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</si>
  <si>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</si>
  <si>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</si>
  <si>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</si>
  <si>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</si>
  <si>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</si>
  <si>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</si>
  <si>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</si>
  <si>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</si>
  <si>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</si>
  <si>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</si>
  <si>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</si>
  <si>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</si>
  <si>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</si>
  <si>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</si>
  <si>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</si>
  <si>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</si>
  <si>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</si>
  <si>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</si>
  <si>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</si>
  <si>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</si>
  <si>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</si>
  <si>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</si>
  <si>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</si>
  <si>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</si>
  <si>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</si>
  <si>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</si>
  <si>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</si>
  <si>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</si>
  <si>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</si>
  <si>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</si>
  <si>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</si>
  <si>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</si>
  <si>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</si>
  <si>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</si>
  <si>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</si>
  <si>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</si>
  <si>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</si>
  <si>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</si>
  <si>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</si>
  <si>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</si>
  <si>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</si>
  <si>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</si>
  <si>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</si>
  <si>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</si>
  <si>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</si>
  <si>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</si>
  <si>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</si>
  <si>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</si>
  <si>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</si>
  <si>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</si>
  <si>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</si>
  <si>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</si>
  <si>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</si>
  <si>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</si>
  <si>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</si>
  <si>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</si>
  <si>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</si>
  <si>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</si>
  <si>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</si>
  <si>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</si>
  <si>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</si>
  <si>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</si>
  <si>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</si>
  <si>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</si>
  <si>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</si>
  <si>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</si>
  <si>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</si>
  <si>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</si>
  <si>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</si>
  <si>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</si>
  <si>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</si>
  <si>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</si>
  <si>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</si>
  <si>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</si>
  <si>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</si>
  <si>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</si>
  <si>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</si>
  <si>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</si>
  <si>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</si>
  <si>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</si>
  <si>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</si>
  <si>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</si>
  <si>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</si>
  <si>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</si>
  <si>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</si>
  <si>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</si>
  <si>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</si>
  <si>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</si>
  <si>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</si>
  <si>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</si>
  <si>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</si>
  <si>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</si>
  <si>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</si>
  <si>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</si>
  <si>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</si>
  <si>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</si>
  <si>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</si>
  <si>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</si>
  <si>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</si>
  <si>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</si>
  <si>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</si>
  <si>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</si>
  <si>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</si>
  <si>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</si>
  <si>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</si>
  <si>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</si>
  <si>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</si>
  <si>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</si>
  <si>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</si>
  <si>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</si>
  <si>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</si>
  <si>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</si>
  <si>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</si>
  <si>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</si>
  <si>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</si>
  <si>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</si>
  <si>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</si>
  <si>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</si>
  <si>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</si>
  <si>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</si>
  <si>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</si>
  <si>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</si>
  <si>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</si>
  <si>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</si>
  <si>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</si>
  <si>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</si>
  <si>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</si>
  <si>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</si>
  <si>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</si>
  <si>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</si>
  <si>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</si>
  <si>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</si>
  <si>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</si>
  <si>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</si>
  <si>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</si>
  <si>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</si>
  <si>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</si>
  <si>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</si>
  <si>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</si>
  <si>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</si>
  <si>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</si>
  <si>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</si>
  <si>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</si>
  <si>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</si>
  <si>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</si>
  <si>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</si>
  <si>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</si>
  <si>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</si>
  <si>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</si>
  <si>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</si>
  <si>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</si>
  <si>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</si>
  <si>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</si>
  <si>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</si>
  <si>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</si>
  <si>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</si>
  <si>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</si>
  <si>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</si>
  <si>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</si>
  <si>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</si>
  <si>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</si>
  <si>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</si>
  <si>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</si>
  <si>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</si>
  <si>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</si>
  <si>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</si>
  <si>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</si>
  <si>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</si>
  <si>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</si>
  <si>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</si>
  <si>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</si>
  <si>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</si>
  <si>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</si>
  <si>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</si>
  <si>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</si>
  <si>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</si>
  <si>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</si>
  <si>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</si>
  <si>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</si>
  <si>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</si>
  <si>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</si>
  <si>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</si>
  <si>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</si>
  <si>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</si>
  <si>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</si>
  <si>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</si>
  <si>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</si>
  <si>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</si>
  <si>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</si>
  <si>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</si>
  <si>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</si>
  <si>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</si>
  <si>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</si>
  <si>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</si>
  <si>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</si>
  <si>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</si>
  <si>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</si>
  <si>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</si>
  <si>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</si>
  <si>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</si>
  <si>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</si>
  <si>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</si>
  <si>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</si>
  <si>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</si>
  <si>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</si>
  <si>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</si>
  <si>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</si>
  <si>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</si>
  <si>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</si>
  <si>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</si>
  <si>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</si>
  <si>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</si>
  <si>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</si>
  <si>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</si>
  <si>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</si>
  <si>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</si>
  <si>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</si>
  <si>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</si>
  <si>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</si>
  <si>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</si>
  <si>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</si>
  <si>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</si>
  <si>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</si>
  <si>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</si>
  <si>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</si>
  <si>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</si>
  <si>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</si>
  <si>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</si>
  <si>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</si>
  <si>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</si>
  <si>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</si>
  <si>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</si>
  <si>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</si>
  <si>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</si>
  <si>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</si>
  <si>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</si>
  <si>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</si>
  <si>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</si>
  <si>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</si>
  <si>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</si>
  <si>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</si>
  <si>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</si>
  <si>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</si>
  <si>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</si>
  <si>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</si>
  <si>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</si>
  <si>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</si>
  <si>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</si>
  <si>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</si>
  <si>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</si>
  <si>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</si>
  <si>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</si>
  <si>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</si>
  <si>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</si>
  <si>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</si>
  <si>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</si>
  <si>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</si>
  <si>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</si>
  <si>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</si>
  <si>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</si>
  <si>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</si>
  <si>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</si>
  <si>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</si>
  <si>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</si>
  <si>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</si>
  <si>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</si>
  <si>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</si>
  <si>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</si>
  <si>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</si>
  <si>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</si>
  <si>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</si>
  <si>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</si>
  <si>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</si>
  <si>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</si>
  <si>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</si>
  <si>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</si>
  <si>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</si>
  <si>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</si>
  <si>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</si>
  <si>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</si>
  <si>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</si>
  <si>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</si>
  <si>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</si>
  <si>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</si>
  <si>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</si>
  <si>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</si>
  <si>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</si>
  <si>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</si>
  <si>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</si>
  <si>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</si>
  <si>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</si>
  <si>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</si>
  <si>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</si>
  <si>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</si>
  <si>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</si>
  <si>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</si>
  <si>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</si>
  <si>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</si>
  <si>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</si>
  <si>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</si>
  <si>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</si>
  <si>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</si>
  <si>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</si>
  <si>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</si>
  <si>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</si>
  <si>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</si>
  <si>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</si>
  <si>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</si>
  <si>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</si>
  <si>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</si>
  <si>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</si>
  <si>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</si>
  <si>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</si>
  <si>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</si>
  <si>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</si>
  <si>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</si>
  <si>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</si>
  <si>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</si>
  <si>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</si>
  <si>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</si>
  <si>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</si>
  <si>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</si>
  <si>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</si>
  <si>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</si>
  <si>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</si>
  <si>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</si>
  <si>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</si>
  <si>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</si>
  <si>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</si>
  <si>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</si>
  <si>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</si>
  <si>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</si>
  <si>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</si>
  <si>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</si>
  <si>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</si>
  <si>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</si>
  <si>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</si>
  <si>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</si>
  <si>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</si>
  <si>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</si>
  <si>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</si>
  <si>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</si>
  <si>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</si>
  <si>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</si>
  <si>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</si>
  <si>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</si>
  <si>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</si>
  <si>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</si>
  <si>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</si>
  <si>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</si>
  <si>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</si>
  <si>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</si>
  <si>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</si>
  <si>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</si>
  <si>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</si>
  <si>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</si>
  <si>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</si>
  <si>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</si>
  <si>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</si>
  <si>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</si>
  <si>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</si>
  <si>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</si>
  <si>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</si>
  <si>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</si>
  <si>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</si>
  <si>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</si>
  <si>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</si>
  <si>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</si>
  <si>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</si>
  <si>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</si>
  <si>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</si>
  <si>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</si>
  <si>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</si>
  <si>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</si>
  <si>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</si>
  <si>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</si>
  <si>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</si>
  <si>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</si>
  <si>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</si>
  <si>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</si>
  <si>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</si>
  <si>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</si>
  <si>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</si>
  <si>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</si>
  <si>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</si>
  <si>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</si>
  <si>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</si>
  <si>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</si>
  <si>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</si>
  <si>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</si>
  <si>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</si>
  <si>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</si>
  <si>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</si>
  <si>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</si>
  <si>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</si>
  <si>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</si>
  <si>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</si>
  <si>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</si>
  <si>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</si>
  <si>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</si>
  <si>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</si>
  <si>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</si>
  <si>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</si>
  <si>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</si>
  <si>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</si>
  <si>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</si>
  <si>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</si>
  <si>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</si>
  <si>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</si>
  <si>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</si>
  <si>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</si>
  <si>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</si>
  <si>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</si>
  <si>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</si>
  <si>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</si>
  <si>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</si>
  <si>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</si>
  <si>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</si>
  <si>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</si>
  <si>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</si>
  <si>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</si>
  <si>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</si>
  <si>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</si>
  <si>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</si>
  <si>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</si>
  <si>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</si>
  <si>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</si>
  <si>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</si>
  <si>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</si>
  <si>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</si>
  <si>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</si>
  <si>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</si>
  <si>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</si>
  <si>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</si>
  <si>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</si>
  <si>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</si>
  <si>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</si>
  <si>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</si>
  <si>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</si>
  <si>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</si>
  <si>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</si>
  <si>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</si>
  <si>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</si>
  <si>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</si>
  <si>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</si>
  <si>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</si>
  <si>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</si>
  <si>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</si>
  <si>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</si>
  <si>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</si>
  <si>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</si>
  <si>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</si>
  <si>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</si>
  <si>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</si>
  <si>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</si>
  <si>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</si>
  <si>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</si>
  <si>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</si>
  <si>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</si>
  <si>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</si>
  <si>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</si>
  <si>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</si>
  <si>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</si>
  <si>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</si>
  <si>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</si>
  <si>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</si>
  <si>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</si>
  <si>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</si>
  <si>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</si>
  <si>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</si>
  <si>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</si>
  <si>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</si>
  <si>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</si>
  <si>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</si>
  <si>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</si>
  <si>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</si>
  <si>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</si>
  <si>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</si>
  <si>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</si>
  <si>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</si>
  <si>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</si>
  <si>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</si>
  <si>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</si>
  <si>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</si>
  <si>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</si>
  <si>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</si>
  <si>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</si>
  <si>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</si>
  <si>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</si>
  <si>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</si>
  <si>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</si>
  <si>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</si>
  <si>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</si>
  <si>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</si>
  <si>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</si>
  <si>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</si>
  <si>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</si>
  <si>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</si>
  <si>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</si>
  <si>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</si>
  <si>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</si>
  <si>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</si>
  <si>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</si>
  <si>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</si>
  <si>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</si>
  <si>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</si>
  <si>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</si>
  <si>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</si>
  <si>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</si>
  <si>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</si>
  <si>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</si>
  <si>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</si>
  <si>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</si>
  <si>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</si>
  <si>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</si>
  <si>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</si>
  <si>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</si>
  <si>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</si>
  <si>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</si>
  <si>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</si>
  <si>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</si>
  <si>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</si>
  <si>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</si>
  <si>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</si>
  <si>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</si>
  <si>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</si>
  <si>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</si>
  <si>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</si>
  <si>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</si>
  <si>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</si>
  <si>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</si>
  <si>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</si>
  <si>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</si>
  <si>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</si>
  <si>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</si>
  <si>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</si>
  <si>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</si>
  <si>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</si>
  <si>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</si>
  <si>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</si>
  <si>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</si>
  <si>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</si>
  <si>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</si>
  <si>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</si>
  <si>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</si>
  <si>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</si>
  <si>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</si>
  <si>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</si>
  <si>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</si>
  <si>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</si>
  <si>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</si>
  <si>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</si>
  <si>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</si>
  <si>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</si>
  <si>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</si>
  <si>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</si>
  <si>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</si>
  <si>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</si>
  <si>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</si>
  <si>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</si>
  <si>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</si>
  <si>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</si>
  <si>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</si>
  <si>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</si>
  <si>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</si>
  <si>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</si>
  <si>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</si>
  <si>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</si>
  <si>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</si>
  <si>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</si>
  <si>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</si>
  <si>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</si>
  <si>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</si>
  <si>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</si>
  <si>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</si>
  <si>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</si>
  <si>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</si>
  <si>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</si>
  <si>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</si>
  <si>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</si>
  <si>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</si>
  <si>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</si>
  <si>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</si>
  <si>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</si>
  <si>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</si>
  <si>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</si>
  <si>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</si>
  <si>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</si>
  <si>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</si>
  <si>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</si>
  <si>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</si>
  <si>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</si>
  <si>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</si>
  <si>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</si>
  <si>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</si>
  <si>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</si>
  <si>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</si>
  <si>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</si>
  <si>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</si>
  <si>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</si>
  <si>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</si>
  <si>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</si>
  <si>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</si>
  <si>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</si>
  <si>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</si>
  <si>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</si>
  <si>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</si>
  <si>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</si>
  <si>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</si>
  <si>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</si>
  <si>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</si>
  <si>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</si>
  <si>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</si>
  <si>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</si>
  <si>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</si>
  <si>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</si>
  <si>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</si>
  <si>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</si>
  <si>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</si>
  <si>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</si>
  <si>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</si>
  <si>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</si>
  <si>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</si>
  <si>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</si>
  <si>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</si>
  <si>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</si>
  <si>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</si>
  <si>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</si>
  <si>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</si>
  <si>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</si>
  <si>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</si>
  <si>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</si>
  <si>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</si>
  <si>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</si>
  <si>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</si>
  <si>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</si>
  <si>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</si>
  <si>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</si>
  <si>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</si>
  <si>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</si>
  <si>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</si>
  <si>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</si>
  <si>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</si>
  <si>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</si>
  <si>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</si>
  <si>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</si>
  <si>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</si>
  <si>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</si>
  <si>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</si>
  <si>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</si>
  <si>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</si>
  <si>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</si>
  <si>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</si>
  <si>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</si>
  <si>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</si>
  <si>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</si>
  <si>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</si>
  <si>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</si>
  <si>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</si>
  <si>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</si>
  <si>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</si>
  <si>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</si>
  <si>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</si>
  <si>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</si>
  <si>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</si>
  <si>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</si>
  <si>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</si>
  <si>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</si>
  <si>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</si>
  <si>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</si>
  <si>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</si>
  <si>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</si>
  <si>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</si>
  <si>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</si>
  <si>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</si>
  <si>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</si>
  <si>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</si>
  <si>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</si>
  <si>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</si>
  <si>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</si>
  <si>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</si>
  <si>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</si>
  <si>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</si>
  <si>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</si>
  <si>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</si>
  <si>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</si>
  <si>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</si>
  <si>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</si>
  <si>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</si>
  <si>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</si>
  <si>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</si>
  <si>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</si>
  <si>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</si>
  <si>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</si>
  <si>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</si>
  <si>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</si>
  <si>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</si>
  <si>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</si>
  <si>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</si>
  <si>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</si>
  <si>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</si>
  <si>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</si>
  <si>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</si>
  <si>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</si>
  <si>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</si>
  <si>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</si>
  <si>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</si>
  <si>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</si>
  <si>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</si>
  <si>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</si>
  <si>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</si>
  <si>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</si>
  <si>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</si>
  <si>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</si>
  <si>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</si>
  <si>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</si>
  <si>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</si>
  <si>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</si>
  <si>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</si>
  <si>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</si>
  <si>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</si>
  <si>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</si>
  <si>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</si>
  <si>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</si>
  <si>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</si>
  <si>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</si>
  <si>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</si>
  <si>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</si>
  <si>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</si>
  <si>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</si>
  <si>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</si>
  <si>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</si>
  <si>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</si>
  <si>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</si>
  <si>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</si>
  <si>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</si>
  <si>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</si>
  <si>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</si>
  <si>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</si>
  <si>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</si>
  <si>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</si>
  <si>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</si>
  <si>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</si>
  <si>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</si>
  <si>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</si>
  <si>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</si>
  <si>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</si>
  <si>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</si>
  <si>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</si>
  <si>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</si>
  <si>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</si>
  <si>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</si>
  <si>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</si>
  <si>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</si>
  <si>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</si>
  <si>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</si>
  <si>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</si>
  <si>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</si>
  <si>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</si>
  <si>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</si>
  <si>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</si>
  <si>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</si>
  <si>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</si>
  <si>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</si>
  <si>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</si>
  <si>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</si>
  <si>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</si>
  <si>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</si>
  <si>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</si>
  <si>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</si>
  <si>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</si>
  <si>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</si>
  <si>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</si>
  <si>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</si>
  <si>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</si>
  <si>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</si>
  <si>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</si>
  <si>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</si>
  <si>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</si>
  <si>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</si>
  <si>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</si>
  <si>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</si>
  <si>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</si>
  <si>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</si>
  <si>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</si>
  <si>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</si>
  <si>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</si>
  <si>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</si>
  <si>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</si>
  <si>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</si>
  <si>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</si>
  <si>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</si>
  <si>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</si>
  <si>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</si>
  <si>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</si>
  <si>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</si>
  <si>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</si>
  <si>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</si>
  <si>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</si>
  <si>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</si>
  <si>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</si>
  <si>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</si>
  <si>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</si>
  <si>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</si>
  <si>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</si>
  <si>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</si>
  <si>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</si>
  <si>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</si>
  <si>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</si>
  <si>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</si>
  <si>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</si>
  <si>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</si>
  <si>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</si>
  <si>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</si>
  <si>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</si>
  <si>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</si>
  <si>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</si>
  <si>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</si>
  <si>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</si>
  <si>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</si>
  <si>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</si>
  <si>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</si>
  <si>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</si>
  <si>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</si>
  <si>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</si>
  <si>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</si>
  <si>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</si>
  <si>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</si>
  <si>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</si>
  <si>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</si>
  <si>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</si>
  <si>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</si>
  <si>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</si>
  <si>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</si>
  <si>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</si>
  <si>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</si>
  <si>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</si>
  <si>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</si>
  <si>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</si>
  <si>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</si>
  <si>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</si>
  <si>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</si>
  <si>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</si>
  <si>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</si>
  <si>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</si>
  <si>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</si>
  <si>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</si>
  <si>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</si>
  <si>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</si>
  <si>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</si>
  <si>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</si>
  <si>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</si>
  <si>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</si>
  <si>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</si>
  <si>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</si>
  <si>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</si>
  <si>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</si>
  <si>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</si>
  <si>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</si>
  <si>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</si>
  <si>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</si>
  <si>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</si>
  <si>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</si>
  <si>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</si>
  <si>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</si>
  <si>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</si>
  <si>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</si>
  <si>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</si>
  <si>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</si>
  <si>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</si>
  <si>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</si>
  <si>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</si>
  <si>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</si>
  <si>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</si>
  <si>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</si>
  <si>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</si>
  <si>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</si>
  <si>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</si>
  <si>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</si>
  <si>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</si>
  <si>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</si>
  <si>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</si>
  <si>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</si>
  <si>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</si>
  <si>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</si>
  <si>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</si>
  <si>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</si>
  <si>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</si>
  <si>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</si>
  <si>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</si>
  <si>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</si>
  <si>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</si>
  <si>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</si>
  <si>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</si>
  <si>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</si>
  <si>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</si>
  <si>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</si>
  <si>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</si>
  <si>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</si>
  <si>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</si>
  <si>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</si>
  <si>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</si>
  <si>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</si>
  <si>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</si>
  <si>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</si>
  <si>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</si>
  <si>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</si>
  <si>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</si>
  <si>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</si>
  <si>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</si>
  <si>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</si>
  <si>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</si>
  <si>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</si>
  <si>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</si>
  <si>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</si>
  <si>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</si>
  <si>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</si>
  <si>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</si>
  <si>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</si>
  <si>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</si>
  <si>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</si>
  <si>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</si>
  <si>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</si>
  <si>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</si>
  <si>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</si>
  <si>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</si>
  <si>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</si>
  <si>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</si>
  <si>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</si>
  <si>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</si>
  <si>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</si>
  <si>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</si>
  <si>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</si>
  <si>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</si>
  <si>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</si>
  <si>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</si>
  <si>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</si>
  <si>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</si>
  <si>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</si>
  <si>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</si>
  <si>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</si>
  <si>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</si>
  <si>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</si>
  <si>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</si>
  <si>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</si>
  <si>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</si>
  <si>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</si>
  <si>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</si>
  <si>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</si>
  <si>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</si>
  <si>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</si>
  <si>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</si>
  <si>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</si>
  <si>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</si>
  <si>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</si>
  <si>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</si>
  <si>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</si>
  <si>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</si>
  <si>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</si>
  <si>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</si>
  <si>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</si>
  <si>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</si>
  <si>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</si>
  <si>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</si>
  <si>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</si>
  <si>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</si>
  <si>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</si>
  <si>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</si>
  <si>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</si>
  <si>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</si>
  <si>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</si>
  <si>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</si>
  <si>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</si>
  <si>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</si>
  <si>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</si>
  <si>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</si>
  <si>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</si>
  <si>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</si>
  <si>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</si>
  <si>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</si>
  <si>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</si>
  <si>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</si>
  <si>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</si>
  <si>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</si>
  <si>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</si>
  <si>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</si>
  <si>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</si>
  <si>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</si>
  <si>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</si>
  <si>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</si>
  <si>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</si>
  <si>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</si>
  <si>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</si>
  <si>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</si>
  <si>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</si>
  <si>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</si>
  <si>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</si>
  <si>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</si>
  <si>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</si>
  <si>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</si>
  <si>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</si>
  <si>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</si>
  <si>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</si>
  <si>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</si>
  <si>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</si>
  <si>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</si>
  <si>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</si>
  <si>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</si>
  <si>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</si>
  <si>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</si>
  <si>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</si>
  <si>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</si>
  <si>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</si>
  <si>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</si>
  <si>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</si>
  <si>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</si>
  <si>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</si>
  <si>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</si>
  <si>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</si>
  <si>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</si>
  <si>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</si>
  <si>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</si>
  <si>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</si>
  <si>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</si>
  <si>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</si>
  <si>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</si>
  <si>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</si>
  <si>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</si>
  <si>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</si>
  <si>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</si>
  <si>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</si>
  <si>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</si>
  <si>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</si>
  <si>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</si>
  <si>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</si>
  <si>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</si>
  <si>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</si>
  <si>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</si>
  <si>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</si>
  <si>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</si>
  <si>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</si>
  <si>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</si>
  <si>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</si>
  <si>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</si>
  <si>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</si>
  <si>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</si>
  <si>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</si>
  <si>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</si>
  <si>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</si>
  <si>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</si>
  <si>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</si>
  <si>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</si>
  <si>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</si>
  <si>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</si>
  <si>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</si>
  <si>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</si>
  <si>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</si>
  <si>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</si>
  <si>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</si>
  <si>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</si>
  <si>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</si>
  <si>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</si>
  <si>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</si>
  <si>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</si>
  <si>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</si>
  <si>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</si>
  <si>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</si>
  <si>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</si>
  <si>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</si>
  <si>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</si>
  <si>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</si>
  <si>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</si>
  <si>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</si>
  <si>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</si>
  <si>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</si>
  <si>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</si>
  <si>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</si>
  <si>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</si>
  <si>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</si>
  <si>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</si>
  <si>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</si>
  <si>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</si>
  <si>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</si>
  <si>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</si>
  <si>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</si>
  <si>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</si>
  <si>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</si>
  <si>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</si>
  <si>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</si>
  <si>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</si>
  <si>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</si>
  <si>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</si>
  <si>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</si>
  <si>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</si>
  <si>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</si>
  <si>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</si>
  <si>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</si>
  <si>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</si>
  <si>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</si>
  <si>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</si>
  <si>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</si>
  <si>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</si>
  <si>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</si>
  <si>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</si>
  <si>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</si>
  <si>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</si>
  <si>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</si>
  <si>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</si>
  <si>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</si>
  <si>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</si>
  <si>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</si>
  <si>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</si>
  <si>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</si>
  <si>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</si>
  <si>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</si>
  <si>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</si>
  <si>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</si>
  <si>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</si>
  <si>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</si>
  <si>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</si>
  <si>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</si>
  <si>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</si>
  <si>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</si>
  <si>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</si>
  <si>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</si>
  <si>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</si>
  <si>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</si>
  <si>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</si>
  <si>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</si>
  <si>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</si>
  <si>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</si>
  <si>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</si>
  <si>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</si>
  <si>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</si>
  <si>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</si>
  <si>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</si>
  <si>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</si>
  <si>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</si>
  <si>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</si>
  <si>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</si>
  <si>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</si>
  <si>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</si>
  <si>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</si>
  <si>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</si>
  <si>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</si>
  <si>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</si>
  <si>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</si>
  <si>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</si>
  <si>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</si>
  <si>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</si>
  <si>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</si>
  <si>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</si>
  <si>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</si>
  <si>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</si>
  <si>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</si>
  <si>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</si>
  <si>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</si>
  <si>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</si>
  <si>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</si>
  <si>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</si>
  <si>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</si>
  <si>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</si>
  <si>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</si>
  <si>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</si>
  <si>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</si>
  <si>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</si>
  <si>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</si>
  <si>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</si>
  <si>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</si>
  <si>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</si>
  <si>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</si>
  <si>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</si>
  <si>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</si>
  <si>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</si>
  <si>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</si>
  <si>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</si>
  <si>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</si>
  <si>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</si>
  <si>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</si>
  <si>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</si>
  <si>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</si>
  <si>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</si>
  <si>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</si>
  <si>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</si>
  <si>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</si>
  <si>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</si>
  <si>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</si>
  <si>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</si>
  <si>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</si>
  <si>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</si>
  <si>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</si>
  <si>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</si>
  <si>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</si>
  <si>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</si>
  <si>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</si>
  <si>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</si>
  <si>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</si>
  <si>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</si>
  <si>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</si>
  <si>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</si>
  <si>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</si>
  <si>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</si>
  <si>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</si>
  <si>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</si>
  <si>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</si>
  <si>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</si>
  <si>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</si>
  <si>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</si>
  <si>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</si>
  <si>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</si>
  <si>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</si>
  <si>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</si>
  <si>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</si>
  <si>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</si>
  <si>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</si>
  <si>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</si>
  <si>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</si>
  <si>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</si>
  <si>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</si>
  <si>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</si>
  <si>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</si>
  <si>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</si>
  <si>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</si>
  <si>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</si>
  <si>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</si>
  <si>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</si>
  <si>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</si>
  <si>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</si>
  <si>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</si>
  <si>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</si>
  <si>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</si>
  <si>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</si>
  <si>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</si>
  <si>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</si>
  <si>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</si>
  <si>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</si>
  <si>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</si>
  <si>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</si>
  <si>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</si>
  <si>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</si>
  <si>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</si>
  <si>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</si>
  <si>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</si>
  <si>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</si>
  <si>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</si>
  <si>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</si>
  <si>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</si>
  <si>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</si>
  <si>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</si>
  <si>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</si>
  <si>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</si>
  <si>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</si>
  <si>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</si>
  <si>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</si>
  <si>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</si>
  <si>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</si>
  <si>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</si>
  <si>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</si>
  <si>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</si>
  <si>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</si>
  <si>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</si>
  <si>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</si>
  <si>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</si>
  <si>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</si>
  <si>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</si>
  <si>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</si>
  <si>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</si>
  <si>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</si>
  <si>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</si>
  <si>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</si>
  <si>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</si>
  <si>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</si>
  <si>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</si>
  <si>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</si>
  <si>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</si>
  <si>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</si>
  <si>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</si>
  <si>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</si>
  <si>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</si>
  <si>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</si>
  <si>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</si>
  <si>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</si>
  <si>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</si>
  <si>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</si>
  <si>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</si>
  <si>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</si>
  <si>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</si>
  <si>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</si>
  <si>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</si>
  <si>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</si>
  <si>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</si>
  <si>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</si>
  <si>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</si>
  <si>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</si>
  <si>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</si>
  <si>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</si>
  <si>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</si>
  <si>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</si>
  <si>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</si>
  <si>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</si>
  <si>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</si>
  <si>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</si>
  <si>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</si>
  <si>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</si>
  <si>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</si>
  <si>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</si>
  <si>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</si>
  <si>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</si>
  <si>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</si>
  <si>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</si>
  <si>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</si>
  <si>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</si>
  <si>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</si>
  <si>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</si>
  <si>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</si>
  <si>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</si>
  <si>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</si>
  <si>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</si>
  <si>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</si>
  <si>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</si>
  <si>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</si>
  <si>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</si>
  <si>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</si>
  <si>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</si>
  <si>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</si>
  <si>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</si>
  <si>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</si>
  <si>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</si>
  <si>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</si>
  <si>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</si>
  <si>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</si>
  <si>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</si>
  <si>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</si>
  <si>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</si>
  <si>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</si>
  <si>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</si>
  <si>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</si>
  <si>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</si>
  <si>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</si>
  <si>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</si>
  <si>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</si>
  <si>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</si>
  <si>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</si>
  <si>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</si>
  <si>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</si>
  <si>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</si>
  <si>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</si>
  <si>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</si>
  <si>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</si>
  <si>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</si>
  <si>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</si>
  <si>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</si>
  <si>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</si>
  <si>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</si>
  <si>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</si>
  <si>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</si>
  <si>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</si>
  <si>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</si>
  <si>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</si>
  <si>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</si>
  <si>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</si>
  <si>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</si>
  <si>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</si>
  <si>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</si>
  <si>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</si>
  <si>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</si>
  <si>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</si>
  <si>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</si>
  <si>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</si>
  <si>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</si>
  <si>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</si>
  <si>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</si>
  <si>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</si>
  <si>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</si>
  <si>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</si>
  <si>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</si>
  <si>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</si>
  <si>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</si>
  <si>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</si>
  <si>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</si>
  <si>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</si>
  <si>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</si>
  <si>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</si>
  <si>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</si>
  <si>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</si>
  <si>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</si>
  <si>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</si>
  <si>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</si>
  <si>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</si>
  <si>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</si>
  <si>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</si>
  <si>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</si>
  <si>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</si>
  <si>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</si>
  <si>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</si>
  <si>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</si>
  <si>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</si>
  <si>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</si>
  <si>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</si>
  <si>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</si>
  <si>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</si>
  <si>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</si>
  <si>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</si>
  <si>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</si>
  <si>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</si>
  <si>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</si>
  <si>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</si>
  <si>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</si>
  <si>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</si>
  <si>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</si>
  <si>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</si>
  <si>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</si>
  <si>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</si>
  <si>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</si>
  <si>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</si>
  <si>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</si>
  <si>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</si>
  <si>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</si>
  <si>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</si>
  <si>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</si>
  <si>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</si>
  <si>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</si>
  <si>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</si>
  <si>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</si>
  <si>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</si>
  <si>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</si>
  <si>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</si>
  <si>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</si>
  <si>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</si>
  <si>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</si>
  <si>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</si>
  <si>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</si>
  <si>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</si>
  <si>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</si>
  <si>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</si>
  <si>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</si>
  <si>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</si>
  <si>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</si>
  <si>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</si>
  <si>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</si>
  <si>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</si>
  <si>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</si>
  <si>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</si>
  <si>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</si>
  <si>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</si>
  <si>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</si>
  <si>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</si>
  <si>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</si>
  <si>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</si>
  <si>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</si>
  <si>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</si>
  <si>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</si>
  <si>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</si>
  <si>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</si>
  <si>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</si>
  <si>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</si>
  <si>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</si>
  <si>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</si>
  <si>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</si>
  <si>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</si>
  <si>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</si>
  <si>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</si>
  <si>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</si>
  <si>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</si>
  <si>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</si>
  <si>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</si>
  <si>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</si>
  <si>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</si>
  <si>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</si>
  <si>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</si>
  <si>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</si>
  <si>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</si>
  <si>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</si>
  <si>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</si>
  <si>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</si>
  <si>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</si>
  <si>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</si>
  <si>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</si>
  <si>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</si>
  <si>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</si>
  <si>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</si>
  <si>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</si>
  <si>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</si>
  <si>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</si>
  <si>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</si>
  <si>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</si>
  <si>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</si>
  <si>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</si>
  <si>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</si>
  <si>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</si>
  <si>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</si>
  <si>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</si>
  <si>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</si>
  <si>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</si>
  <si>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</si>
  <si>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</si>
  <si>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</si>
  <si>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</si>
  <si>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</si>
  <si>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</si>
  <si>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</si>
  <si>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</si>
  <si>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</si>
  <si>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</si>
  <si>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</si>
  <si>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</si>
  <si>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</si>
  <si>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</si>
  <si>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</si>
  <si>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</si>
  <si>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</si>
  <si>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</si>
  <si>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</si>
  <si>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</si>
  <si>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</si>
  <si>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</si>
  <si>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</si>
  <si>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</si>
  <si>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</si>
  <si>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</si>
  <si>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</si>
  <si>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</si>
  <si>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</si>
  <si>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</si>
  <si>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</si>
  <si>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</si>
  <si>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</si>
  <si>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</si>
  <si>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</si>
  <si>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</si>
  <si>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</si>
  <si>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</si>
  <si>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</si>
  <si>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</si>
  <si>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</si>
  <si>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</si>
  <si>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</si>
  <si>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</si>
  <si>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</si>
  <si>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</si>
  <si>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</si>
  <si>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</si>
  <si>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</si>
  <si>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</si>
  <si>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</si>
  <si>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</si>
  <si>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</si>
  <si>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</si>
  <si>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</si>
  <si>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</si>
  <si>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</si>
  <si>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</si>
  <si>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</si>
  <si>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</si>
  <si>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</si>
  <si>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</si>
  <si>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</si>
  <si>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</si>
  <si>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</si>
  <si>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</si>
  <si>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</si>
  <si>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</si>
  <si>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</si>
  <si>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</si>
  <si>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</si>
  <si>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</si>
  <si>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</si>
  <si>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</si>
  <si>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</si>
  <si>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</si>
  <si>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</si>
  <si>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</si>
  <si>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</si>
  <si>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</si>
  <si>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</si>
  <si>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</si>
  <si>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</si>
  <si>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</si>
  <si>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</si>
  <si>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</si>
  <si>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</si>
  <si>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</si>
  <si>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</si>
  <si>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</si>
  <si>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</si>
  <si>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</si>
  <si>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</si>
  <si>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</si>
  <si>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</si>
  <si>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</si>
  <si>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</si>
  <si>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</si>
  <si>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</si>
  <si>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</si>
  <si>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</si>
  <si>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</si>
  <si>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</si>
  <si>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</si>
  <si>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</si>
  <si>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</si>
  <si>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</si>
  <si>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</si>
  <si>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</si>
  <si>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</si>
  <si>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</si>
  <si>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</si>
  <si>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</si>
  <si>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</si>
  <si>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</si>
  <si>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</si>
  <si>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</si>
  <si>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</si>
  <si>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</si>
  <si>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</si>
  <si>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</si>
  <si>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</si>
  <si>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</si>
  <si>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</si>
  <si>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</si>
  <si>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</si>
  <si>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</si>
  <si>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</si>
  <si>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</si>
  <si>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</si>
  <si>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</si>
  <si>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</si>
  <si>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</si>
  <si>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</si>
  <si>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</si>
  <si>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</si>
  <si>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</si>
  <si>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</si>
  <si>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</si>
  <si>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</si>
  <si>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</si>
  <si>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</si>
  <si>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</si>
  <si>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</si>
  <si>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</si>
  <si>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</si>
  <si>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</si>
  <si>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</si>
  <si>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</si>
  <si>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</si>
  <si>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</si>
  <si>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</si>
  <si>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</si>
  <si>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</si>
  <si>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</si>
  <si>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</si>
  <si>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</si>
  <si>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</si>
  <si>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</si>
  <si>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</si>
  <si>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</si>
  <si>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</si>
  <si>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</si>
  <si>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</si>
  <si>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</si>
  <si>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</si>
  <si>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</si>
  <si>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</si>
  <si>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</si>
  <si>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</si>
  <si>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</si>
  <si>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</si>
  <si>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</si>
  <si>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</si>
  <si>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</si>
  <si>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</si>
  <si>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</si>
  <si>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</si>
  <si>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</si>
  <si>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</si>
  <si>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</si>
  <si>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</si>
  <si>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</si>
  <si>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</si>
  <si>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</si>
  <si>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</si>
  <si>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</si>
  <si>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</si>
  <si>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</si>
  <si>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</si>
  <si>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</si>
  <si>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</si>
  <si>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</si>
  <si>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</si>
  <si>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</si>
  <si>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</si>
  <si>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</si>
  <si>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</si>
  <si>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</si>
  <si>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</si>
  <si>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</si>
  <si>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</si>
  <si>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</si>
  <si>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</si>
  <si>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</si>
  <si>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</si>
  <si>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</si>
  <si>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</si>
  <si>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</si>
  <si>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</si>
  <si>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</si>
  <si>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</si>
  <si>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</si>
  <si>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</si>
  <si>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</si>
  <si>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</si>
  <si>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</si>
  <si>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</si>
  <si>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</si>
  <si>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</si>
  <si>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</si>
  <si>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</si>
  <si>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</si>
  <si>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</si>
  <si>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</si>
  <si>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</si>
  <si>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</si>
  <si>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</si>
  <si>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</si>
  <si>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</si>
  <si>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</si>
  <si>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</si>
  <si>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</si>
  <si>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</si>
  <si>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</si>
  <si>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</si>
  <si>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</si>
  <si>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</si>
  <si>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</si>
  <si>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</si>
  <si>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</si>
  <si>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</si>
  <si>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</si>
  <si>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</si>
  <si>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</si>
  <si>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</si>
  <si>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</si>
  <si>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</si>
  <si>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</si>
  <si>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</si>
  <si>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</si>
  <si>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</si>
  <si>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</si>
  <si>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</si>
  <si>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</si>
  <si>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</si>
  <si>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</si>
  <si>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</si>
  <si>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</si>
  <si>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</si>
  <si>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</si>
  <si>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</si>
  <si>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</si>
  <si>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</si>
  <si>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</si>
  <si>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</si>
  <si>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</si>
  <si>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</si>
  <si>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</si>
  <si>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</si>
  <si>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</si>
  <si>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</si>
  <si>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</si>
  <si>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</si>
  <si>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</si>
  <si>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</si>
  <si>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</si>
  <si>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</si>
  <si>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</si>
  <si>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</si>
  <si>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</si>
  <si>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</si>
  <si>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</si>
  <si>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</si>
  <si>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</si>
  <si>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</si>
  <si>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</si>
  <si>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</si>
  <si>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</si>
  <si>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</si>
  <si>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</si>
  <si>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</si>
  <si>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</si>
  <si>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</si>
  <si>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</si>
  <si>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</si>
  <si>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</si>
  <si>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</si>
  <si>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</si>
  <si>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</si>
  <si>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</si>
  <si>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</si>
  <si>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</si>
  <si>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</si>
  <si>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</si>
  <si>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</si>
  <si>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</si>
  <si>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</si>
  <si>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</si>
  <si>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</si>
  <si>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</si>
  <si>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</si>
  <si>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</si>
  <si>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</si>
  <si>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</si>
  <si>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</si>
  <si>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</si>
  <si>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</si>
  <si>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</si>
  <si>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</si>
  <si>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</si>
  <si>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</si>
  <si>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</si>
  <si>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</si>
  <si>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</si>
  <si>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</si>
  <si>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</si>
  <si>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</si>
  <si>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</si>
  <si>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</si>
  <si>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</si>
  <si>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</si>
  <si>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</si>
  <si>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</si>
  <si>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</si>
  <si>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</si>
  <si>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</si>
  <si>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</si>
  <si>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</si>
  <si>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</si>
  <si>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</si>
  <si>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</si>
  <si>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</si>
  <si>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</si>
  <si>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</si>
  <si>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</si>
  <si>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</si>
  <si>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</si>
  <si>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</si>
  <si>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</si>
  <si>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</si>
  <si>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</si>
  <si>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</si>
  <si>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</si>
  <si>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</si>
  <si>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</si>
  <si>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</si>
  <si>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</si>
  <si>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</si>
  <si>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</si>
  <si>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</si>
  <si>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</si>
  <si>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</si>
  <si>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</si>
  <si>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</si>
  <si>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</si>
  <si>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</si>
  <si>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</si>
  <si>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</si>
  <si>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</si>
  <si>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</si>
  <si>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</si>
  <si>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</si>
  <si>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</si>
  <si>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</si>
  <si>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</si>
  <si>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</si>
  <si>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</si>
  <si>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</si>
  <si>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</si>
  <si>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</si>
  <si>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</si>
  <si>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</si>
  <si>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</si>
  <si>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</si>
  <si>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</si>
  <si>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</si>
  <si>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</si>
  <si>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</si>
  <si>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</si>
  <si>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</si>
  <si>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</si>
  <si>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</si>
  <si>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</si>
  <si>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</si>
  <si>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</si>
  <si>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</si>
  <si>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</si>
  <si>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</si>
  <si>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</si>
  <si>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</si>
  <si>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</si>
  <si>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</si>
  <si>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</si>
  <si>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</si>
  <si>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</si>
  <si>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</si>
  <si>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</si>
  <si>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</si>
  <si>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</si>
  <si>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</si>
  <si>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</si>
  <si>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</si>
  <si>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</si>
  <si>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</si>
  <si>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</si>
  <si>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</si>
  <si>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</si>
  <si>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</si>
  <si>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</si>
  <si>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</si>
  <si>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</si>
  <si>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</si>
  <si>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</si>
  <si>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</si>
  <si>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</si>
  <si>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</si>
  <si>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</si>
  <si>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</si>
  <si>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</si>
  <si>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</si>
  <si>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</si>
  <si>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</si>
  <si>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</si>
  <si>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</si>
  <si>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</si>
  <si>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</si>
  <si>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</si>
  <si>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</si>
  <si>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</si>
  <si>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</si>
  <si>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</si>
  <si>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</si>
  <si>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</si>
  <si>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</si>
  <si>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</si>
  <si>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</si>
  <si>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</si>
  <si>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</si>
  <si>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</si>
  <si>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</si>
  <si>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</si>
  <si>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</si>
  <si>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</si>
  <si>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</si>
  <si>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</si>
  <si>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</si>
  <si>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</si>
  <si>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</si>
  <si>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</si>
  <si>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</si>
  <si>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</si>
  <si>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</si>
  <si>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</si>
  <si>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</si>
  <si>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</si>
  <si>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</si>
  <si>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</si>
  <si>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</si>
  <si>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</si>
  <si>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</si>
  <si>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</si>
  <si>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</si>
  <si>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</si>
  <si>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</si>
  <si>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</si>
  <si>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</si>
  <si>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</si>
  <si>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</si>
  <si>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</si>
  <si>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</si>
  <si>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</si>
  <si>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</si>
  <si>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</si>
  <si>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</si>
  <si>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</si>
  <si>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</si>
  <si>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</si>
  <si>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</si>
  <si>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</si>
  <si>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</si>
  <si>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</si>
  <si>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</si>
  <si>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</si>
  <si>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</si>
  <si>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</si>
  <si>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</si>
  <si>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</si>
  <si>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</si>
  <si>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</si>
  <si>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</si>
  <si>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</si>
  <si>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</si>
  <si>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</si>
  <si>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</si>
  <si>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</si>
  <si>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</si>
  <si>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</si>
  <si>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</si>
  <si>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</si>
  <si>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</si>
  <si>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</si>
  <si>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</si>
  <si>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</si>
  <si>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</si>
  <si>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</si>
  <si>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</si>
  <si>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</si>
  <si>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</si>
  <si>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</si>
  <si>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</si>
  <si>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</si>
  <si>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</si>
  <si>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</si>
  <si>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</si>
  <si>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</si>
  <si>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</si>
  <si>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</si>
  <si>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</si>
  <si>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</si>
  <si>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</si>
  <si>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</si>
  <si>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</si>
  <si>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</si>
  <si>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</si>
  <si>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</si>
  <si>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</si>
  <si>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</si>
  <si>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</si>
  <si>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</si>
  <si>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</si>
  <si>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</si>
  <si>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</si>
  <si>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</si>
  <si>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</si>
  <si>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</si>
  <si>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</si>
  <si>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</si>
  <si>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</si>
  <si>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</si>
  <si>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</si>
  <si>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</si>
  <si>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</si>
  <si>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</si>
  <si>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</si>
  <si>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</si>
  <si>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</si>
  <si>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</si>
  <si>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</si>
  <si>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</si>
  <si>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</si>
  <si>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</si>
  <si>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</si>
  <si>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</si>
  <si>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</si>
  <si>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</si>
  <si>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</si>
  <si>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</si>
  <si>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</si>
  <si>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</si>
  <si>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</si>
  <si>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</si>
  <si>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</si>
  <si>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</si>
  <si>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</si>
  <si>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</si>
  <si>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</si>
  <si>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</si>
  <si>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</si>
  <si>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</si>
  <si>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</si>
  <si>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</si>
  <si>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</si>
  <si>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</si>
  <si>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</si>
  <si>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</si>
  <si>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</si>
  <si>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</si>
  <si>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</si>
  <si>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</si>
  <si>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</si>
  <si>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</si>
  <si>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</si>
  <si>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</si>
  <si>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</si>
  <si>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</si>
  <si>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</si>
  <si>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</si>
  <si>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</si>
  <si>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</si>
  <si>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</si>
  <si>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</si>
  <si>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</si>
  <si>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</si>
  <si>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</si>
  <si>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</si>
  <si>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</si>
  <si>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</si>
  <si>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</si>
  <si>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</si>
  <si>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</si>
  <si>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</si>
  <si>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</si>
  <si>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</si>
  <si>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</si>
  <si>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</si>
  <si>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</si>
  <si>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</si>
  <si>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</si>
  <si>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</si>
  <si>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</si>
  <si>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</si>
  <si>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</si>
  <si>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</si>
  <si>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</si>
  <si>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</si>
  <si>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</si>
  <si>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</si>
  <si>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</si>
  <si>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</si>
  <si>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</si>
  <si>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</si>
  <si>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</si>
  <si>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</si>
  <si>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</si>
  <si>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</si>
  <si>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</si>
  <si>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</si>
  <si>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</si>
  <si>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</si>
  <si>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</si>
  <si>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</si>
  <si>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</si>
  <si>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</si>
  <si>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</si>
  <si>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</si>
  <si>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</si>
  <si>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</si>
  <si>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</si>
  <si>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</si>
  <si>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</si>
  <si>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</si>
  <si>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</si>
  <si>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</si>
  <si>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</si>
  <si>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</si>
  <si>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</si>
  <si>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</si>
  <si>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</si>
  <si>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</si>
  <si>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</si>
  <si>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</si>
  <si>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</si>
  <si>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</si>
  <si>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</si>
  <si>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</si>
  <si>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</si>
  <si>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</si>
  <si>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</si>
  <si>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</si>
  <si>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</si>
  <si>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</si>
  <si>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</si>
  <si>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</si>
  <si>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</si>
  <si>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</si>
  <si>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</si>
  <si>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</si>
  <si>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</si>
  <si>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</si>
  <si>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</si>
  <si>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</si>
  <si>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</si>
  <si>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</si>
  <si>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</si>
  <si>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</si>
  <si>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</si>
  <si>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</si>
  <si>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</si>
  <si>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</si>
  <si>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</si>
  <si>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</si>
  <si>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</si>
  <si>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</si>
  <si>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</si>
  <si>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</si>
  <si>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</si>
  <si>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</si>
  <si>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</si>
  <si>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</si>
  <si>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</si>
  <si>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</si>
  <si>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</si>
  <si>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</si>
  <si>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</si>
  <si>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</si>
  <si>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</si>
  <si>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</si>
  <si>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</si>
  <si>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</si>
  <si>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</si>
  <si>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</si>
  <si>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</si>
  <si>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</si>
  <si>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</si>
  <si>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</si>
  <si>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</si>
  <si>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</si>
  <si>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</si>
  <si>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</si>
  <si>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</si>
  <si>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</si>
  <si>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</si>
  <si>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</si>
  <si>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</si>
  <si>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</si>
  <si>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</si>
  <si>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</si>
  <si>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</si>
  <si>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</si>
  <si>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</si>
  <si>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</si>
  <si>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</si>
  <si>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</si>
  <si>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</si>
  <si>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</si>
  <si>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</si>
  <si>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</si>
  <si>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</si>
  <si>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</si>
  <si>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</si>
  <si>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</si>
  <si>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</si>
  <si>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</si>
  <si>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</si>
  <si>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</si>
  <si>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</si>
  <si>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</si>
  <si>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</si>
  <si>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</si>
  <si>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</si>
  <si>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</si>
  <si>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</si>
  <si>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</si>
  <si>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</si>
  <si>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</si>
  <si>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</si>
  <si>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</si>
  <si>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</si>
  <si>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</si>
  <si>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</si>
  <si>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</si>
  <si>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</si>
  <si>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</si>
  <si>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</si>
  <si>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</si>
  <si>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</si>
  <si>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</si>
  <si>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</si>
  <si>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</si>
  <si>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</si>
  <si>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</si>
  <si>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</si>
  <si>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</si>
  <si>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</si>
  <si>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</si>
  <si>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</si>
  <si>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</si>
  <si>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</si>
  <si>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</si>
  <si>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</si>
  <si>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</si>
  <si>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</si>
  <si>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</si>
  <si>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</si>
  <si>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</si>
  <si>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</si>
  <si>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</si>
  <si>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</si>
  <si>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</si>
  <si>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</si>
  <si>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</si>
  <si>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</si>
  <si>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</si>
  <si>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</si>
  <si>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</si>
  <si>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</si>
  <si>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</si>
  <si>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</si>
  <si>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</si>
  <si>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</si>
  <si>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</si>
  <si>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</si>
  <si>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</si>
  <si>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</si>
  <si>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</si>
  <si>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</si>
  <si>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</si>
  <si>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</si>
  <si>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</si>
  <si>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</si>
  <si>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</si>
  <si>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</si>
  <si>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</si>
  <si>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</si>
  <si>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</si>
  <si>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</si>
  <si>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</si>
  <si>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</si>
  <si>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</si>
  <si>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</si>
  <si>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</si>
  <si>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</si>
  <si>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</si>
  <si>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</si>
  <si>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</si>
  <si>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</si>
  <si>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</si>
  <si>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</si>
  <si>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</si>
  <si>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</si>
  <si>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</si>
  <si>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</si>
  <si>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</si>
  <si>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</si>
  <si>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</si>
  <si>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</si>
  <si>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</si>
  <si>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</si>
  <si>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</si>
  <si>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</si>
  <si>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</si>
  <si>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</si>
  <si>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</si>
  <si>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</si>
  <si>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</si>
  <si>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</si>
  <si>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</si>
  <si>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</si>
  <si>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</si>
  <si>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</si>
  <si>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</si>
  <si>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</si>
  <si>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</si>
  <si>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</si>
  <si>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</si>
  <si>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</si>
  <si>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</si>
  <si>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</si>
  <si>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</si>
  <si>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</si>
  <si>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</si>
  <si>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</si>
  <si>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</si>
  <si>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</si>
  <si>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</si>
  <si>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</si>
  <si>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</si>
  <si>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</si>
  <si>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</si>
  <si>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</si>
  <si>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</si>
  <si>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</si>
  <si>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</si>
  <si>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</si>
  <si>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</si>
  <si>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</si>
  <si>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</si>
  <si>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</si>
  <si>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</si>
  <si>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</si>
  <si>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</si>
  <si>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</si>
  <si>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</si>
  <si>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</si>
  <si>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</si>
  <si>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</si>
  <si>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</si>
  <si>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</si>
  <si>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</si>
  <si>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</si>
  <si>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</si>
  <si>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</si>
  <si>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</si>
  <si>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</si>
  <si>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</si>
  <si>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</si>
  <si>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</si>
  <si>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</si>
  <si>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</si>
  <si>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</si>
  <si>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</si>
  <si>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</si>
  <si>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</si>
  <si>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</si>
  <si>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</si>
  <si>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</si>
  <si>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</si>
  <si>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</si>
  <si>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</si>
  <si>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</si>
  <si>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</si>
  <si>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</si>
  <si>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</si>
  <si>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</si>
  <si>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</si>
  <si>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</si>
  <si>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</si>
  <si>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</si>
  <si>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</si>
  <si>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</si>
  <si>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</si>
  <si>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</si>
  <si>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</si>
  <si>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</si>
  <si>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</si>
  <si>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</si>
  <si>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</si>
  <si>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</si>
  <si>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</si>
  <si>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</si>
  <si>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</si>
  <si>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</si>
  <si>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</si>
  <si>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</si>
  <si>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</si>
  <si>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</si>
  <si>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</si>
  <si>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</si>
  <si>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</si>
  <si>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</si>
  <si>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</si>
  <si>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</si>
  <si>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</si>
  <si>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</si>
  <si>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</si>
  <si>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</si>
  <si>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</si>
  <si>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</si>
  <si>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</si>
  <si>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</si>
  <si>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</si>
  <si>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</si>
  <si>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</si>
  <si>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</si>
  <si>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</si>
  <si>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</si>
  <si>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</si>
  <si>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</si>
  <si>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</si>
  <si>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</si>
  <si>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</si>
  <si>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</si>
  <si>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</si>
  <si>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</si>
  <si>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</si>
  <si>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</si>
  <si>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</si>
  <si>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</si>
  <si>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</si>
  <si>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</si>
  <si>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</si>
  <si>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</si>
  <si>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</si>
  <si>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</si>
  <si>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</si>
  <si>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</si>
  <si>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</si>
  <si>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</si>
  <si>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</si>
  <si>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</si>
  <si>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</si>
  <si>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</si>
  <si>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</si>
  <si>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</si>
  <si>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</si>
  <si>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</si>
  <si>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</si>
  <si>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</si>
  <si>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</si>
  <si>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</si>
  <si>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</si>
  <si>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</si>
  <si>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</si>
  <si>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</si>
  <si>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</si>
  <si>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</si>
  <si>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</si>
  <si>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</si>
  <si>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</si>
  <si>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</si>
  <si>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</si>
  <si>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</si>
  <si>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</si>
  <si>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</si>
  <si>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</si>
  <si>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</si>
  <si>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</si>
  <si>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</si>
  <si>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</si>
  <si>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</si>
  <si>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</si>
  <si>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</si>
  <si>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</si>
  <si>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</si>
  <si>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</si>
  <si>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</si>
  <si>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</si>
  <si>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</si>
  <si>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</si>
  <si>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</si>
  <si>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</si>
  <si>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</si>
  <si>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</si>
  <si>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</si>
  <si>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</si>
  <si>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</si>
  <si>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</si>
  <si>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</si>
  <si>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</si>
  <si>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</si>
  <si>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</si>
  <si>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</si>
  <si>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</si>
  <si>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</si>
  <si>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</si>
  <si>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</si>
  <si>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</si>
  <si>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</si>
  <si>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</si>
  <si>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</si>
  <si>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</si>
  <si>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</si>
  <si>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</si>
  <si>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</si>
  <si>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</si>
  <si>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</si>
  <si>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</si>
  <si>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</si>
  <si>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</si>
  <si>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</si>
  <si>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</si>
  <si>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</si>
  <si>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</si>
  <si>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</si>
  <si>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</si>
  <si>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</si>
  <si>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</si>
  <si>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</si>
  <si>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</si>
  <si>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</si>
  <si>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</si>
  <si>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</si>
  <si>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</si>
  <si>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</si>
  <si>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</si>
  <si>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</si>
  <si>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</si>
  <si>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</si>
  <si>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</si>
  <si>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</si>
  <si>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</si>
  <si>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</si>
  <si>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</si>
  <si>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</si>
  <si>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</si>
  <si>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</si>
  <si>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</si>
  <si>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</si>
  <si>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</si>
  <si>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</si>
  <si>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</si>
  <si>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</si>
  <si>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</si>
  <si>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</si>
  <si>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</si>
  <si>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</si>
  <si>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</si>
  <si>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</si>
  <si>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</si>
  <si>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</si>
  <si>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</si>
  <si>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</si>
  <si>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</si>
  <si>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</si>
  <si>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</si>
  <si>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</si>
  <si>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</si>
  <si>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</si>
  <si>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</si>
  <si>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</si>
  <si>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</si>
  <si>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</si>
  <si>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</si>
  <si>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</si>
  <si>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</si>
  <si>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</si>
  <si>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</si>
  <si>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</si>
  <si>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</si>
  <si>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</si>
  <si>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</si>
  <si>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</si>
  <si>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</si>
  <si>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</si>
  <si>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</si>
  <si>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</si>
  <si>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</si>
  <si>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</si>
  <si>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</si>
  <si>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</si>
  <si>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</si>
  <si>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</si>
  <si>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</si>
  <si>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</si>
  <si>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</si>
  <si>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</si>
  <si>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</si>
  <si>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</si>
  <si>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</si>
  <si>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</si>
  <si>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</si>
  <si>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</si>
  <si>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</si>
  <si>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</si>
  <si>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</si>
  <si>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</si>
  <si>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</si>
  <si>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</si>
  <si>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</si>
  <si>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</si>
  <si>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</si>
  <si>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</si>
  <si>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</si>
  <si>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</si>
  <si>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</si>
  <si>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</si>
  <si>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</si>
  <si>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</si>
  <si>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</si>
  <si>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</si>
  <si>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</si>
  <si>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</si>
  <si>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</si>
  <si>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</si>
  <si>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</si>
  <si>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</si>
  <si>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</si>
  <si>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</si>
  <si>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</si>
  <si>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</si>
  <si>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</si>
  <si>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</si>
  <si>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</si>
  <si>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</si>
  <si>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</si>
  <si>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</si>
  <si>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</si>
  <si>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</si>
  <si>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</si>
  <si>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</si>
  <si>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</si>
  <si>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</si>
  <si>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</si>
  <si>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</si>
  <si>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</si>
  <si>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</si>
  <si>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</si>
  <si>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</si>
  <si>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</si>
  <si>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</si>
  <si>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</si>
  <si>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</si>
  <si>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</si>
  <si>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</si>
  <si>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</si>
  <si>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</si>
  <si>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</si>
  <si>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</si>
  <si>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</si>
  <si>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</si>
  <si>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</si>
  <si>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</si>
  <si>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</si>
  <si>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</si>
  <si>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</si>
  <si>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</si>
  <si>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</si>
  <si>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</si>
  <si>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</si>
  <si>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</si>
  <si>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</si>
  <si>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</si>
  <si>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</si>
  <si>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</si>
  <si>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</si>
  <si>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</si>
  <si>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</si>
  <si>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</si>
  <si>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</si>
  <si>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</si>
  <si>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</si>
  <si>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</si>
  <si>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</si>
  <si>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</si>
  <si>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</si>
  <si>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</si>
  <si>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</si>
  <si>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</si>
  <si>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</si>
  <si>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</si>
  <si>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</si>
  <si>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</si>
  <si>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</si>
  <si>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</si>
  <si>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</si>
  <si>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</si>
  <si>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</si>
  <si>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</si>
  <si>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</si>
  <si>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</si>
  <si>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</si>
  <si>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</si>
  <si>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</si>
  <si>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</si>
  <si>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</si>
  <si>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</si>
  <si>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</si>
  <si>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</si>
  <si>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</si>
  <si>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</si>
  <si>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</si>
  <si>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</si>
  <si>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</si>
  <si>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</si>
  <si>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</si>
  <si>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</si>
  <si>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</si>
  <si>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</si>
  <si>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</si>
  <si>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</si>
  <si>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</si>
  <si>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</si>
  <si>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</si>
  <si>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</si>
  <si>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</si>
  <si>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</si>
  <si>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</si>
  <si>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</si>
  <si>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</si>
  <si>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</si>
  <si>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</si>
  <si>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</si>
  <si>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</si>
  <si>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</si>
  <si>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</si>
  <si>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</si>
  <si>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</si>
  <si>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</si>
  <si>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</si>
  <si>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</si>
  <si>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</si>
  <si>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</si>
  <si>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</si>
  <si>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</si>
  <si>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</si>
  <si>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</si>
  <si>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</si>
  <si>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</si>
  <si>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</si>
  <si>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</si>
  <si>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</si>
  <si>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</si>
  <si>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</si>
  <si>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</si>
  <si>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</si>
  <si>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</si>
  <si>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</si>
  <si>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</si>
  <si>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</si>
  <si>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</si>
  <si>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</si>
  <si>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</si>
  <si>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</si>
  <si>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</si>
  <si>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</si>
  <si>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</si>
  <si>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</si>
  <si>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</si>
  <si>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</si>
  <si>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</si>
  <si>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</si>
  <si>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</si>
  <si>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</si>
  <si>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</si>
  <si>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</si>
  <si>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</si>
  <si>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</si>
  <si>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</si>
  <si>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</si>
  <si>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</si>
  <si>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</si>
  <si>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</si>
  <si>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</si>
  <si>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</si>
  <si>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</si>
  <si>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</si>
  <si>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</si>
  <si>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</si>
  <si>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</si>
  <si>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</si>
  <si>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</si>
  <si>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</si>
  <si>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</si>
  <si>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</si>
  <si>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</si>
  <si>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</si>
  <si>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</si>
  <si>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</si>
  <si>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</si>
  <si>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</si>
  <si>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</si>
  <si>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</si>
  <si>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</si>
  <si>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</si>
  <si>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</si>
  <si>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</si>
  <si>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</si>
  <si>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</si>
  <si>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</si>
  <si>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</si>
  <si>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</si>
  <si>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</si>
  <si>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</si>
  <si>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</si>
  <si>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</si>
  <si>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</si>
  <si>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</si>
  <si>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</si>
  <si>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</si>
  <si>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</si>
  <si>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</si>
  <si>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</si>
  <si>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</si>
  <si>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</si>
  <si>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</si>
  <si>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</si>
  <si>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</si>
  <si>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</si>
  <si>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</si>
  <si>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</si>
  <si>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</si>
  <si>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</si>
  <si>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</si>
  <si>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</si>
  <si>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</si>
  <si>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</si>
  <si>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</si>
  <si>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</si>
  <si>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</si>
  <si>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</si>
  <si>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</si>
  <si>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</si>
  <si>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</si>
  <si>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</si>
  <si>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</si>
  <si>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</si>
  <si>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</si>
  <si>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</si>
  <si>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</si>
  <si>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</si>
  <si>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</si>
  <si>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</si>
  <si>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</si>
  <si>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</si>
  <si>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</si>
  <si>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</si>
  <si>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</si>
  <si>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</si>
  <si>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</si>
  <si>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</si>
  <si>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</si>
  <si>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</si>
  <si>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</si>
  <si>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</si>
  <si>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</si>
  <si>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</si>
  <si>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</si>
  <si>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</si>
  <si>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</si>
  <si>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</si>
  <si>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</si>
  <si>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</si>
  <si>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</si>
  <si>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</si>
  <si>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</si>
  <si>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</si>
  <si>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</si>
  <si>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</si>
  <si>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</si>
  <si>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</si>
  <si>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</si>
  <si>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</si>
  <si>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</si>
  <si>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</si>
  <si>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</si>
  <si>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</si>
  <si>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</si>
  <si>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</si>
  <si>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</si>
  <si>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</si>
  <si>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</si>
  <si>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</si>
  <si>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</si>
  <si>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</si>
  <si>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</si>
  <si>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</si>
  <si>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</si>
  <si>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</si>
  <si>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</si>
  <si>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</si>
  <si>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</si>
  <si>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</si>
  <si>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</si>
  <si>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</si>
  <si>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</si>
  <si>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</si>
  <si>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</si>
  <si>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</si>
  <si>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</si>
  <si>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</si>
  <si>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</si>
  <si>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</si>
  <si>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</si>
  <si>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</si>
  <si>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</si>
  <si>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</si>
  <si>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</si>
  <si>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</si>
  <si>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</si>
  <si>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</si>
  <si>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</si>
  <si>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</si>
  <si>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</si>
  <si>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</si>
  <si>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</si>
  <si>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</si>
  <si>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</si>
  <si>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</si>
  <si>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</si>
  <si>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</si>
  <si>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</si>
  <si>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</si>
  <si>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</si>
  <si>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</si>
  <si>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</si>
  <si>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</si>
  <si>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</si>
  <si>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</si>
  <si>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</si>
  <si>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</si>
  <si>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</si>
  <si>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</si>
  <si>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</si>
  <si>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</si>
  <si>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</si>
  <si>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</si>
  <si>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</si>
  <si>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</si>
  <si>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</si>
  <si>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</si>
  <si>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</si>
  <si>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</si>
  <si>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</si>
  <si>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</si>
  <si>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</si>
  <si>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</si>
  <si>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</si>
  <si>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</si>
  <si>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</si>
  <si>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</si>
  <si>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</si>
  <si>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</si>
  <si>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</si>
  <si>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</si>
  <si>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</si>
  <si>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</si>
  <si>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</si>
  <si>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</si>
  <si>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</si>
  <si>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</si>
  <si>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</si>
  <si>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</si>
  <si>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</si>
  <si>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</si>
  <si>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</si>
  <si>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</si>
  <si>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</si>
  <si>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</si>
  <si>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</si>
  <si>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</si>
  <si>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</si>
  <si>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</si>
  <si>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</si>
  <si>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</si>
  <si>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</si>
  <si>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</si>
  <si>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</si>
  <si>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</si>
  <si>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</si>
  <si>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</si>
  <si>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</si>
  <si>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</si>
  <si>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</si>
  <si>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</si>
  <si>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</si>
  <si>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</si>
  <si>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</si>
  <si>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</si>
  <si>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</si>
  <si>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</si>
  <si>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</si>
  <si>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</si>
  <si>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</si>
  <si>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</si>
  <si>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</si>
  <si>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</si>
  <si>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</si>
  <si>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</si>
  <si>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</si>
  <si>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</si>
  <si>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</si>
  <si>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</si>
  <si>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</si>
  <si>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</si>
  <si>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</si>
  <si>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</si>
  <si>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</si>
  <si>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</si>
  <si>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</si>
  <si>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</si>
  <si>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</si>
  <si>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</si>
  <si>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</si>
  <si>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</si>
  <si>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</si>
  <si>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</si>
  <si>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</si>
  <si>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</si>
  <si>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</si>
  <si>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</si>
  <si>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</si>
  <si>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</si>
  <si>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</si>
  <si>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</si>
  <si>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</si>
  <si>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</si>
  <si>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</si>
  <si>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</si>
  <si>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</si>
  <si>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</si>
  <si>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</si>
  <si>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</si>
  <si>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</si>
  <si>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</si>
  <si>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</si>
  <si>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</si>
  <si>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</si>
  <si>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</si>
  <si>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</si>
  <si>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</si>
  <si>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</si>
  <si>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</si>
  <si>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</si>
  <si>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</si>
  <si>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</si>
  <si>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</si>
  <si>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</si>
  <si>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</si>
  <si>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</si>
  <si>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</si>
  <si>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</si>
  <si>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</si>
  <si>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</si>
  <si>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</si>
  <si>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</si>
  <si>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</si>
  <si>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</si>
  <si>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</si>
  <si>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</si>
  <si>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</si>
  <si>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</si>
  <si>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</si>
  <si>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</si>
  <si>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</si>
  <si>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</si>
  <si>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</si>
  <si>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</si>
  <si>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</si>
  <si>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</si>
  <si>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</si>
  <si>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</si>
  <si>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</si>
  <si>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</si>
  <si>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</si>
  <si>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</si>
  <si>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</si>
  <si>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</si>
  <si>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</si>
  <si>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</si>
  <si>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</si>
  <si>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</si>
  <si>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</si>
  <si>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</si>
  <si>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</si>
  <si>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</si>
  <si>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</si>
  <si>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</si>
  <si>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</si>
  <si>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</si>
  <si>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</si>
  <si>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</si>
  <si>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</si>
  <si>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</si>
  <si>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</si>
  <si>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</si>
  <si>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</si>
  <si>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</si>
  <si>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</si>
  <si>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</si>
  <si>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</si>
  <si>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</si>
  <si>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</si>
  <si>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</si>
  <si>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</si>
  <si>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</si>
  <si>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</si>
  <si>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</si>
  <si>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</si>
  <si>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</si>
  <si>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</si>
  <si>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</si>
  <si>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</si>
  <si>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</si>
  <si>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</si>
  <si>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</si>
  <si>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</si>
  <si>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</si>
  <si>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</si>
  <si>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</si>
  <si>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</si>
  <si>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</si>
  <si>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</si>
  <si>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</si>
  <si>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</si>
  <si>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</si>
  <si>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</si>
  <si>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</si>
  <si>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</si>
  <si>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</si>
  <si>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</si>
  <si>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</si>
  <si>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</si>
  <si>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</si>
  <si>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</si>
  <si>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</si>
  <si>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</si>
  <si>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</si>
  <si>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</si>
  <si>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</si>
  <si>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</si>
  <si>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</si>
  <si>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</si>
  <si>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</si>
  <si>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</si>
  <si>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</si>
  <si>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</si>
  <si>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</si>
  <si>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</si>
  <si>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</si>
  <si>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</si>
  <si>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</si>
  <si>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</si>
  <si>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</si>
  <si>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</si>
  <si>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</si>
  <si>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</si>
  <si>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</si>
  <si>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</si>
  <si>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</si>
  <si>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</si>
  <si>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</si>
  <si>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</si>
  <si>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</si>
  <si>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</si>
  <si>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</si>
  <si>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</si>
  <si>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</si>
  <si>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</si>
  <si>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</si>
  <si>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</si>
  <si>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</si>
  <si>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</si>
  <si>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</si>
  <si>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</si>
  <si>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</si>
  <si>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</si>
  <si>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</si>
  <si>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</si>
  <si>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</si>
  <si>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</si>
  <si>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</si>
  <si>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</si>
  <si>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</si>
  <si>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</si>
  <si>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</si>
  <si>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</si>
  <si>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</si>
  <si>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</si>
  <si>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</si>
  <si>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</si>
  <si>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</si>
  <si>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</si>
  <si>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</si>
  <si>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</si>
  <si>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</si>
  <si>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</si>
  <si>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</si>
  <si>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</si>
  <si>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</si>
  <si>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</si>
  <si>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</si>
  <si>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</si>
  <si>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</si>
  <si>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</si>
  <si>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</si>
  <si>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</si>
  <si>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</si>
  <si>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</si>
  <si>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</si>
  <si>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</si>
  <si>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</si>
  <si>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</si>
  <si>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</si>
  <si>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</si>
  <si>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</si>
  <si>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</si>
  <si>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</si>
  <si>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</si>
  <si>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</si>
  <si>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</si>
  <si>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</si>
  <si>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</si>
  <si>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</si>
  <si>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</si>
  <si>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</si>
  <si>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</si>
  <si>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</si>
  <si>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</si>
  <si>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</si>
  <si>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</si>
  <si>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</si>
  <si>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</si>
  <si>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</si>
  <si>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</si>
  <si>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</si>
  <si>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</si>
  <si>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</si>
  <si>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</si>
  <si>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</si>
  <si>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</si>
  <si>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</si>
  <si>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</si>
  <si>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</si>
  <si>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</si>
  <si>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</si>
  <si>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</si>
  <si>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</si>
  <si>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</si>
  <si>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</si>
  <si>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</si>
  <si>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</si>
  <si>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</si>
  <si>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</si>
  <si>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</si>
  <si>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</si>
  <si>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</si>
  <si>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</si>
  <si>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</si>
  <si>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</si>
  <si>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</si>
  <si>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</si>
  <si>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</si>
  <si>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</si>
  <si>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</si>
  <si>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</si>
  <si>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</si>
  <si>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</si>
  <si>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</si>
  <si>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</si>
  <si>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</si>
  <si>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</si>
  <si>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</si>
  <si>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</si>
  <si>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</si>
  <si>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</si>
  <si>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</si>
  <si>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</si>
  <si>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</si>
  <si>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</si>
  <si>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</si>
  <si>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</si>
  <si>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</si>
  <si>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</si>
  <si>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</si>
  <si>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</si>
  <si>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</si>
  <si>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</si>
  <si>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</si>
  <si>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</si>
  <si>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</si>
  <si>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</si>
  <si>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</si>
  <si>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</si>
  <si>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</si>
  <si>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</si>
  <si>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</si>
  <si>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</si>
  <si>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</si>
  <si>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</si>
  <si>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</si>
  <si>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</si>
  <si>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</si>
  <si>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</si>
  <si>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</si>
  <si>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</si>
  <si>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</si>
  <si>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</si>
  <si>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</si>
  <si>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</si>
  <si>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</si>
  <si>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</si>
  <si>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</si>
  <si>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</si>
  <si>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</si>
  <si>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</si>
  <si>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</si>
  <si>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</si>
  <si>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</si>
  <si>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</si>
  <si>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</si>
  <si>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</si>
  <si>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</si>
  <si>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</si>
  <si>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</si>
  <si>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</si>
  <si>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</si>
  <si>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</si>
  <si>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</si>
  <si>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</si>
  <si>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</si>
  <si>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</si>
  <si>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</si>
  <si>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</si>
  <si>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</si>
  <si>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</si>
  <si>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</si>
  <si>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</si>
  <si>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</si>
  <si>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</si>
  <si>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</si>
  <si>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</si>
  <si>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</si>
  <si>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</si>
  <si>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</si>
  <si>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</si>
  <si>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</si>
  <si>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</si>
  <si>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</si>
  <si>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</si>
  <si>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</si>
  <si>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</si>
  <si>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</si>
  <si>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</si>
  <si>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</si>
  <si>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</si>
  <si>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</si>
  <si>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</si>
  <si>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</si>
  <si>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</si>
  <si>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</si>
  <si>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</si>
  <si>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</si>
  <si>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</si>
  <si>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</si>
  <si>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</si>
  <si>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</si>
  <si>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</si>
  <si>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</si>
  <si>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</si>
  <si>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</si>
  <si>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</si>
  <si>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</si>
  <si>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</si>
  <si>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</si>
  <si>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</si>
  <si>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</si>
  <si>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</si>
  <si>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</si>
  <si>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</si>
  <si>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</si>
  <si>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</si>
  <si>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</si>
  <si>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</si>
  <si>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</si>
  <si>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</si>
  <si>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</si>
  <si>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</si>
  <si>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</si>
  <si>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</si>
  <si>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</si>
  <si>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</si>
  <si>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</si>
  <si>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</si>
  <si>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</si>
  <si>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</si>
  <si>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</si>
  <si>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</si>
  <si>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</si>
  <si>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</si>
  <si>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</si>
  <si>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</si>
  <si>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</si>
  <si>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</si>
  <si>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</si>
  <si>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</si>
  <si>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</si>
  <si>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</si>
  <si>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</si>
  <si>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</si>
  <si>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</si>
  <si>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</si>
  <si>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</si>
  <si>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</si>
  <si>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</si>
  <si>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</si>
  <si>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</si>
  <si>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</si>
  <si>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</si>
  <si>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</si>
  <si>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</si>
  <si>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</si>
  <si>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</si>
  <si>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</si>
  <si>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</si>
  <si>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</si>
  <si>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</si>
  <si>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</si>
  <si>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</si>
  <si>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</si>
  <si>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</si>
  <si>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</si>
  <si>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</si>
  <si>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</si>
  <si>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</si>
  <si>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</si>
  <si>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</si>
  <si>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</si>
  <si>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</si>
  <si>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</si>
  <si>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</si>
  <si>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</si>
  <si>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</si>
  <si>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</si>
  <si>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</si>
  <si>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</si>
  <si>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</si>
  <si>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</si>
  <si>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</si>
  <si>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</si>
  <si>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</si>
  <si>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</si>
  <si>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</si>
  <si>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</si>
  <si>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</si>
  <si>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</si>
  <si>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</si>
  <si>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</si>
  <si>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</si>
  <si>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</si>
  <si>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</si>
  <si>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</si>
  <si>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</si>
  <si>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</si>
  <si>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</si>
  <si>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</si>
  <si>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</si>
  <si>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</si>
  <si>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</si>
  <si>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</si>
  <si>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</si>
  <si>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</si>
  <si>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</si>
  <si>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</si>
  <si>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</si>
  <si>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</si>
  <si>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</si>
  <si>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</si>
  <si>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</si>
  <si>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</si>
  <si>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</si>
  <si>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</si>
  <si>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</si>
  <si>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</si>
  <si>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</si>
  <si>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</si>
  <si>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</si>
  <si>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</si>
  <si>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</si>
  <si>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</si>
  <si>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</si>
  <si>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</si>
  <si>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</si>
  <si>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</si>
  <si>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</si>
  <si>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</si>
  <si>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</si>
  <si>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</si>
  <si>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</si>
  <si>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</si>
  <si>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</si>
  <si>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</si>
  <si>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</si>
  <si>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</si>
  <si>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</si>
  <si>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</si>
  <si>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</si>
  <si>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</si>
  <si>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</si>
  <si>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</si>
  <si>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</si>
  <si>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</si>
  <si>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</si>
  <si>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</si>
  <si>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</si>
  <si>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</si>
  <si>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</si>
  <si>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</si>
  <si>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</si>
  <si>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</si>
  <si>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</si>
  <si>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</si>
  <si>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</si>
  <si>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</si>
  <si>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</si>
  <si>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</si>
  <si>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</si>
  <si>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</si>
  <si>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</si>
  <si>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</si>
  <si>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</si>
  <si>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</si>
  <si>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</si>
  <si>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</si>
  <si>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</si>
  <si>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</si>
  <si>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</si>
  <si>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</si>
  <si>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</si>
  <si>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</si>
  <si>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</si>
  <si>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</si>
  <si>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</si>
  <si>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</si>
  <si>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</si>
  <si>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</si>
  <si>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</si>
  <si>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</si>
  <si>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</si>
  <si>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</si>
  <si>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</si>
  <si>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</si>
  <si>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</si>
  <si>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</si>
  <si>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</si>
  <si>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</si>
  <si>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</si>
  <si>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</si>
  <si>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</si>
  <si>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</si>
  <si>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</si>
  <si>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</si>
  <si>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</si>
  <si>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</si>
  <si>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</si>
  <si>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</si>
  <si>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</si>
  <si>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</si>
  <si>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</si>
  <si>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</si>
  <si>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</si>
  <si>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</si>
  <si>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</si>
  <si>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</si>
  <si>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</si>
  <si>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</si>
  <si>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</si>
  <si>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</si>
  <si>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</si>
  <si>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</si>
  <si>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</si>
  <si>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</si>
  <si>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</si>
  <si>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</si>
  <si>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</si>
  <si>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</si>
  <si>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</si>
  <si>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</si>
  <si>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</si>
  <si>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</si>
  <si>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</si>
  <si>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</si>
  <si>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</si>
  <si>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</si>
  <si>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</si>
  <si>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</si>
  <si>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</si>
  <si>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</si>
  <si>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</si>
  <si>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</si>
  <si>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</si>
  <si>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</si>
  <si>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</si>
  <si>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</si>
  <si>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</si>
  <si>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</si>
  <si>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</si>
  <si>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</si>
  <si>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</si>
  <si>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</si>
  <si>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</si>
  <si>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</si>
  <si>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</si>
  <si>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</si>
  <si>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</si>
  <si>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</si>
  <si>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</si>
  <si>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</si>
  <si>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</si>
  <si>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</si>
  <si>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</si>
  <si>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</si>
  <si>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</si>
  <si>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</si>
  <si>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</si>
  <si>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</si>
  <si>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</si>
  <si>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</si>
  <si>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</si>
  <si>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</si>
  <si>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</si>
  <si>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</si>
  <si>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</si>
  <si>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</si>
  <si>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</si>
  <si>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</si>
  <si>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</si>
  <si>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</si>
  <si>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</si>
  <si>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</si>
  <si>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</si>
  <si>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</si>
  <si>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</si>
  <si>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</si>
  <si>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</si>
  <si>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</si>
  <si>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</si>
  <si>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</si>
  <si>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</si>
  <si>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</si>
  <si>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</si>
  <si>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</si>
  <si>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</si>
  <si>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</si>
  <si>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</si>
  <si>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</si>
  <si>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</si>
  <si>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</si>
  <si>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</si>
  <si>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</si>
  <si>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</si>
  <si>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</si>
  <si>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</si>
  <si>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</si>
  <si>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</si>
  <si>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</si>
  <si>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</si>
  <si>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</si>
  <si>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</si>
  <si>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</si>
  <si>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</si>
  <si>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</si>
  <si>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</si>
  <si>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</si>
  <si>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</si>
  <si>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</si>
  <si>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</si>
  <si>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</si>
  <si>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</si>
  <si>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</si>
  <si>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</si>
  <si>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</si>
  <si>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</si>
  <si>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</si>
  <si>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</si>
  <si>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</si>
  <si>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</si>
  <si>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</si>
  <si>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</si>
  <si>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</si>
  <si>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</si>
  <si>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</si>
  <si>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</si>
  <si>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</si>
  <si>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</si>
  <si>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</si>
  <si>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</si>
  <si>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</si>
  <si>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</si>
  <si>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</si>
  <si>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</si>
  <si>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</si>
  <si>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</si>
  <si>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</si>
  <si>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</si>
  <si>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</si>
  <si>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</si>
  <si>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</si>
  <si>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</si>
  <si>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</si>
  <si>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</si>
  <si>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</si>
  <si>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</si>
  <si>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</si>
  <si>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</si>
  <si>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</si>
  <si>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</si>
  <si>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</si>
  <si>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</si>
  <si>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</si>
  <si>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</si>
  <si>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</si>
  <si>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</si>
  <si>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</si>
  <si>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</si>
  <si>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</si>
  <si>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</si>
  <si>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</si>
  <si>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</si>
  <si>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</si>
  <si>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</si>
  <si>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</si>
  <si>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</si>
  <si>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</si>
  <si>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</si>
  <si>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</si>
  <si>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</si>
  <si>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</si>
  <si>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</si>
  <si>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</si>
  <si>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</si>
  <si>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</si>
  <si>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</si>
  <si>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</si>
  <si>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</si>
  <si>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</si>
  <si>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</si>
  <si>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</si>
  <si>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</si>
  <si>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</si>
  <si>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</si>
  <si>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</si>
  <si>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</si>
  <si>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</si>
  <si>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</si>
  <si>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</si>
  <si>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</si>
  <si>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</si>
  <si>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</si>
  <si>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</si>
  <si>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</si>
  <si>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</si>
  <si>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</si>
  <si>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</si>
  <si>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</si>
  <si>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</si>
  <si>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</si>
  <si>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</si>
  <si>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</si>
  <si>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</si>
  <si>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</si>
  <si>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</si>
  <si>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</si>
  <si>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</si>
  <si>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</si>
  <si>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</si>
  <si>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</si>
  <si>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</si>
  <si>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</si>
  <si>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</si>
  <si>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</si>
  <si>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</si>
  <si>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</si>
  <si>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</si>
  <si>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</si>
  <si>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</si>
  <si>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</si>
  <si>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</si>
  <si>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</si>
  <si>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</si>
  <si>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</si>
  <si>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</si>
  <si>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</si>
  <si>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</si>
  <si>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</si>
  <si>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</si>
  <si>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</si>
  <si>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</si>
  <si>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</si>
  <si>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</si>
  <si>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</si>
  <si>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</si>
  <si>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</si>
  <si>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</si>
  <si>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</si>
  <si>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</si>
  <si>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</si>
  <si>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</si>
  <si>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</si>
  <si>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</si>
  <si>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</si>
  <si>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</si>
  <si>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</si>
  <si>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</si>
  <si>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</si>
  <si>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</si>
  <si>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</si>
  <si>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</si>
  <si>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</si>
  <si>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</si>
  <si>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</si>
  <si>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</si>
  <si>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</si>
  <si>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</si>
  <si>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</si>
  <si>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</si>
  <si>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</si>
  <si>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</si>
  <si>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</si>
  <si>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</si>
  <si>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</si>
  <si>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</si>
  <si>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</si>
  <si>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</si>
  <si>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</si>
  <si>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</si>
  <si>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</si>
  <si>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</si>
  <si>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</si>
  <si>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</si>
  <si>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</si>
  <si>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</si>
  <si>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</si>
  <si>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</si>
  <si>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</si>
  <si>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</si>
  <si>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</si>
  <si>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</si>
  <si>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</si>
  <si>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</si>
  <si>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</si>
  <si>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</si>
  <si>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</si>
  <si>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</si>
  <si>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</si>
  <si>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</si>
  <si>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</si>
  <si>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</si>
  <si>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</si>
  <si>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</si>
  <si>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</si>
  <si>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</si>
  <si>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</si>
  <si>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</si>
  <si>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</si>
  <si>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</si>
  <si>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</si>
  <si>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</si>
  <si>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</si>
  <si>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</si>
  <si>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</si>
  <si>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</si>
  <si>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</si>
  <si>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</si>
  <si>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</si>
  <si>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</si>
  <si>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</si>
  <si>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</si>
  <si>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</si>
  <si>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</si>
  <si>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</si>
  <si>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</si>
  <si>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</si>
  <si>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</si>
  <si>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</si>
  <si>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</si>
  <si>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</si>
  <si>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</si>
  <si>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</si>
  <si>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</si>
  <si>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</si>
  <si>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</si>
  <si>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</si>
  <si>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</si>
  <si>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</si>
  <si>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</si>
  <si>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</si>
  <si>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</si>
  <si>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</si>
  <si>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</si>
  <si>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</si>
  <si>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</si>
  <si>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</si>
  <si>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</si>
  <si>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</si>
  <si>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</si>
  <si>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</si>
  <si>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</si>
  <si>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</si>
  <si>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</si>
  <si>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</si>
  <si>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</si>
  <si>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</si>
  <si>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</si>
  <si>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</si>
  <si>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</si>
  <si>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</si>
  <si>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</si>
  <si>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</si>
  <si>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</si>
  <si>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</si>
  <si>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</si>
  <si>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</si>
  <si>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</si>
  <si>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</si>
  <si>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</si>
  <si>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</si>
  <si>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</si>
  <si>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</si>
  <si>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</si>
  <si>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</si>
  <si>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</si>
  <si>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</si>
  <si>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</si>
  <si>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</si>
  <si>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</si>
  <si>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</si>
  <si>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</si>
  <si>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</si>
  <si>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</si>
  <si>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</si>
  <si>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</si>
  <si>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</si>
  <si>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</si>
  <si>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</si>
  <si>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</si>
  <si>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</si>
  <si>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</si>
  <si>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</si>
  <si>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</si>
  <si>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</si>
  <si>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</si>
  <si>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</si>
  <si>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</si>
  <si>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</si>
  <si>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</si>
  <si>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</si>
  <si>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</si>
  <si>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</si>
  <si>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</si>
  <si>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</si>
  <si>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</si>
  <si>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</si>
  <si>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</si>
  <si>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</si>
  <si>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</si>
  <si>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</si>
  <si>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</si>
  <si>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</si>
  <si>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</si>
  <si>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</si>
  <si>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</si>
  <si>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</si>
  <si>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</si>
  <si>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</si>
  <si>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</si>
  <si>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</si>
  <si>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</si>
  <si>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</si>
  <si>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</si>
  <si>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</si>
  <si>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</si>
  <si>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</si>
  <si>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</si>
  <si>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</si>
  <si>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</si>
  <si>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</si>
  <si>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</si>
  <si>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</si>
  <si>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</si>
  <si>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</si>
  <si>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</si>
  <si>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</si>
  <si>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</si>
  <si>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</si>
  <si>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</si>
  <si>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</si>
  <si>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</si>
  <si>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</si>
  <si>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</si>
  <si>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</si>
  <si>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</si>
  <si>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</si>
  <si>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</si>
  <si>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</si>
  <si>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</si>
  <si>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</si>
  <si>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</si>
  <si>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</si>
  <si>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</si>
  <si>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</si>
  <si>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</si>
  <si>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</si>
  <si>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</si>
  <si>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</si>
  <si>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</si>
  <si>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</si>
  <si>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</si>
  <si>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</si>
  <si>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</si>
  <si>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</si>
  <si>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</si>
  <si>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</si>
  <si>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</si>
  <si>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</si>
  <si>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</si>
  <si>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</si>
  <si>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</si>
  <si>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</si>
  <si>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</si>
  <si>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</si>
  <si>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</si>
  <si>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</si>
  <si>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</si>
  <si>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</si>
  <si>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</si>
  <si>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</si>
  <si>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</si>
  <si>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</si>
  <si>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</si>
  <si>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</si>
  <si>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</si>
  <si>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</si>
  <si>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</si>
  <si>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</si>
  <si>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</si>
  <si>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</si>
  <si>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</si>
  <si>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</si>
  <si>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</si>
  <si>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</si>
  <si>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</si>
  <si>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</si>
  <si>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</si>
  <si>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</si>
  <si>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</si>
  <si>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</si>
  <si>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</si>
  <si>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</si>
  <si>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</si>
  <si>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</si>
  <si>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</si>
  <si>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</si>
  <si>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</si>
  <si>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</si>
  <si>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</si>
  <si>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</si>
  <si>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</si>
  <si>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</si>
  <si>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</si>
  <si>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</si>
  <si>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</si>
  <si>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</si>
  <si>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</si>
  <si>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</si>
  <si>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</si>
  <si>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</si>
  <si>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</si>
  <si>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</si>
  <si>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</si>
  <si>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</si>
  <si>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</si>
  <si>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</si>
  <si>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</si>
  <si>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</si>
  <si>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</si>
  <si>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</si>
  <si>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</si>
  <si>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</si>
  <si>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</si>
  <si>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</si>
  <si>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</si>
  <si>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</si>
  <si>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</si>
  <si>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</si>
  <si>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</si>
  <si>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</si>
  <si>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</si>
  <si>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</si>
  <si>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</si>
  <si>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</si>
  <si>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</si>
  <si>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</si>
  <si>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</si>
  <si>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</si>
  <si>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</si>
  <si>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</si>
  <si>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</si>
  <si>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</si>
  <si>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</si>
  <si>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</si>
  <si>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</si>
  <si>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</si>
  <si>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</si>
  <si>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</si>
  <si>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</si>
  <si>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</si>
  <si>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</si>
  <si>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</si>
  <si>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</si>
  <si>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</si>
  <si>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</si>
  <si>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</si>
  <si>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</si>
  <si>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</si>
  <si>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</si>
  <si>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</si>
  <si>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</si>
  <si>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</si>
  <si>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</si>
  <si>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</si>
  <si>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</si>
  <si>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</si>
  <si>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</si>
  <si>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</si>
  <si>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</si>
  <si>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</si>
  <si>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</si>
  <si>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</si>
  <si>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</si>
  <si>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</si>
  <si>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</si>
  <si>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</si>
  <si>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</si>
  <si>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</si>
  <si>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</si>
  <si>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</si>
  <si>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</si>
  <si>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</si>
  <si>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</si>
  <si>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</si>
  <si>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</si>
  <si>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</si>
  <si>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</si>
  <si>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</si>
  <si>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</si>
  <si>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</si>
  <si>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</si>
  <si>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</si>
  <si>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</si>
  <si>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</si>
  <si>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</si>
  <si>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</si>
  <si>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</si>
  <si>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</si>
  <si>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</si>
  <si>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</si>
  <si>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</si>
  <si>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</si>
  <si>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</si>
  <si>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</si>
  <si>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</si>
  <si>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</si>
  <si>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</si>
  <si>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</si>
  <si>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</si>
  <si>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</si>
  <si>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</si>
  <si>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</si>
  <si>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</si>
  <si>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</si>
  <si>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</si>
  <si>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</si>
  <si>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</si>
  <si>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</si>
  <si>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</si>
  <si>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</si>
  <si>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</si>
  <si>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</si>
  <si>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</si>
  <si>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</si>
  <si>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</si>
  <si>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</si>
  <si>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</si>
  <si>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</si>
  <si>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</si>
  <si>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</si>
  <si>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</si>
  <si>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</si>
  <si>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</si>
  <si>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</si>
  <si>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</si>
  <si>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</si>
  <si>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</si>
  <si>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</si>
  <si>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</si>
  <si>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</si>
  <si>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</si>
  <si>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</si>
  <si>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</si>
  <si>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</si>
  <si>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</si>
  <si>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</si>
  <si>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</si>
  <si>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</si>
  <si>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</si>
  <si>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</si>
  <si>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</si>
  <si>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</si>
  <si>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</si>
  <si>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</si>
  <si>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</si>
  <si>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</si>
  <si>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</si>
  <si>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</si>
  <si>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</si>
  <si>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</si>
  <si>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</si>
  <si>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</si>
  <si>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</si>
  <si>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</si>
  <si>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</si>
  <si>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</si>
  <si>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</si>
  <si>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</si>
  <si>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</si>
  <si>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</si>
  <si>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</si>
  <si>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</si>
  <si>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</si>
  <si>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</si>
  <si>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</si>
  <si>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</si>
  <si>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</si>
  <si>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</si>
  <si>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</si>
  <si>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</si>
  <si>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</si>
  <si>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</si>
  <si>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</si>
  <si>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</si>
  <si>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</si>
  <si>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</si>
  <si>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</si>
  <si>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</si>
  <si>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</si>
  <si>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</si>
  <si>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</si>
  <si>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</si>
  <si>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</si>
  <si>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</si>
  <si>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</si>
  <si>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</si>
  <si>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</si>
  <si>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</si>
  <si>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</si>
  <si>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</si>
  <si>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</si>
  <si>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</si>
  <si>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</si>
  <si>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</si>
  <si>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</si>
  <si>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</si>
  <si>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</si>
  <si>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</si>
  <si>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</si>
  <si>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</si>
  <si>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</si>
  <si>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</si>
  <si>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</si>
  <si>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</si>
  <si>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</si>
  <si>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</si>
  <si>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</si>
  <si>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</si>
  <si>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</si>
  <si>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</si>
  <si>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</si>
  <si>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</si>
  <si>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</si>
  <si>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</si>
  <si>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</si>
  <si>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</si>
  <si>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</si>
  <si>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</si>
  <si>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</si>
  <si>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</si>
  <si>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</si>
  <si>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</si>
  <si>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</si>
  <si>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</si>
  <si>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</si>
  <si>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</si>
  <si>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</si>
  <si>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</si>
  <si>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</si>
  <si>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</si>
  <si>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</si>
  <si>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</si>
  <si>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</si>
  <si>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</si>
  <si>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</si>
  <si>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</si>
  <si>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</si>
  <si>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</si>
  <si>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</si>
  <si>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</si>
  <si>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</si>
  <si>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</si>
  <si>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</si>
  <si>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</si>
  <si>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</si>
  <si>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</si>
  <si>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</si>
  <si>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</si>
  <si>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</si>
  <si>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</si>
  <si>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</si>
  <si>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</si>
  <si>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</si>
  <si>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</si>
  <si>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</si>
  <si>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</si>
  <si>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</si>
  <si>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</si>
  <si>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</si>
  <si>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</si>
  <si>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</si>
  <si>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</si>
  <si>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</si>
  <si>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</si>
  <si>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</si>
  <si>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</si>
  <si>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</si>
  <si>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</si>
  <si>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</si>
  <si>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</si>
  <si>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</si>
  <si>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</si>
  <si>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</si>
  <si>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</si>
  <si>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</si>
  <si>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</si>
  <si>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</si>
  <si>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</si>
  <si>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</si>
  <si>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</si>
  <si>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</si>
  <si>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</si>
  <si>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</si>
  <si>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</si>
  <si>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</si>
  <si>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</si>
  <si>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</si>
  <si>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</si>
  <si>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</si>
  <si>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</si>
  <si>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</si>
  <si>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</si>
  <si>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</si>
  <si>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</si>
  <si>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</si>
  <si>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</si>
  <si>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</si>
  <si>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</si>
  <si>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</si>
  <si>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</si>
  <si>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</si>
  <si>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</si>
  <si>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</si>
  <si>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</si>
  <si>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</si>
  <si>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</si>
  <si>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</si>
  <si>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</si>
  <si>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</si>
  <si>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</si>
  <si>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</si>
  <si>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</si>
  <si>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</si>
  <si>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</si>
  <si>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</si>
  <si>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</si>
  <si>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</si>
  <si>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</si>
  <si>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</si>
  <si>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</si>
  <si>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</si>
  <si>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</si>
  <si>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</si>
  <si>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</si>
  <si>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</si>
  <si>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</si>
  <si>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</si>
  <si>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</si>
  <si>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</si>
  <si>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</si>
  <si>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</si>
  <si>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</si>
  <si>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</si>
  <si>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</si>
  <si>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</si>
  <si>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</si>
  <si>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</si>
  <si>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</si>
  <si>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</si>
  <si>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</si>
  <si>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</si>
  <si>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</si>
  <si>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</si>
  <si>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</si>
  <si>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</si>
  <si>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</si>
  <si>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</si>
  <si>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</si>
  <si>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</si>
  <si>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</si>
  <si>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</si>
  <si>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</si>
  <si>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</si>
  <si>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</si>
  <si>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</si>
  <si>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</si>
  <si>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</si>
  <si>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</si>
  <si>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</si>
  <si>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</si>
  <si>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</si>
  <si>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</si>
  <si>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</si>
  <si>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</si>
  <si>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</si>
  <si>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</si>
  <si>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</si>
  <si>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</si>
  <si>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</si>
  <si>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</si>
  <si>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</si>
  <si>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</si>
  <si>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</si>
  <si>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</si>
  <si>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</si>
  <si>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</si>
  <si>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</si>
  <si>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</si>
  <si>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</si>
  <si>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</si>
  <si>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</si>
  <si>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</si>
  <si>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</si>
  <si>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</si>
  <si>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</si>
  <si>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</si>
  <si>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</si>
  <si>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</si>
  <si>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</si>
  <si>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</si>
  <si>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</si>
  <si>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</si>
  <si>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</si>
  <si>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</si>
  <si>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</si>
  <si>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</si>
  <si>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</si>
  <si>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</si>
  <si>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</si>
  <si>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</si>
  <si>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</si>
  <si>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</si>
  <si>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</si>
  <si>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</si>
  <si>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</si>
  <si>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</si>
  <si>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</si>
  <si>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</si>
  <si>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</si>
  <si>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</si>
  <si>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</si>
  <si>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</si>
  <si>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</si>
  <si>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</si>
  <si>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</si>
  <si>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</si>
  <si>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</si>
  <si>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</si>
  <si>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</si>
  <si>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</si>
  <si>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</si>
  <si>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</si>
  <si>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</si>
  <si>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</si>
  <si>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</si>
  <si>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</si>
  <si>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</si>
  <si>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</si>
  <si>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</si>
  <si>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</si>
  <si>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</si>
  <si>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</si>
  <si>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</si>
  <si>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</si>
  <si>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</si>
  <si>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</si>
  <si>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</si>
  <si>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</si>
  <si>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</si>
  <si>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</si>
  <si>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</si>
  <si>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</si>
  <si>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</si>
  <si>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</si>
  <si>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</si>
  <si>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</si>
  <si>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</si>
  <si>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</si>
  <si>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</si>
  <si>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</si>
  <si>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</si>
  <si>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</si>
  <si>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</si>
  <si>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</si>
  <si>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</si>
  <si>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</si>
  <si>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</si>
  <si>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</si>
  <si>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</si>
  <si>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</si>
  <si>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</si>
  <si>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</si>
  <si>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</si>
  <si>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</si>
  <si>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</si>
  <si>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</si>
  <si>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</si>
  <si>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</si>
  <si>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</si>
  <si>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</si>
  <si>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</si>
  <si>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</si>
  <si>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</si>
  <si>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</si>
  <si>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</si>
  <si>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</si>
  <si>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</si>
  <si>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</si>
  <si>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</si>
  <si>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</si>
  <si>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</si>
  <si>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</si>
  <si>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</si>
  <si>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</si>
  <si>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</si>
  <si>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</si>
  <si>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</si>
  <si>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</si>
  <si>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</si>
  <si>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</si>
  <si>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</si>
  <si>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</si>
  <si>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</si>
  <si>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</si>
  <si>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</si>
  <si>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</si>
  <si>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</si>
  <si>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</si>
  <si>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</si>
  <si>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</si>
  <si>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</si>
  <si>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</si>
  <si>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</si>
  <si>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</si>
  <si>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</si>
  <si>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</si>
  <si>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</si>
  <si>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</si>
  <si>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</si>
  <si>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</si>
  <si>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</si>
  <si>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</si>
  <si>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</si>
  <si>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</si>
  <si>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</si>
  <si>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</si>
  <si>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</si>
  <si>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</si>
  <si>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</si>
  <si>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</si>
  <si>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</si>
  <si>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</si>
  <si>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</si>
  <si>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</si>
  <si>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</si>
  <si>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</si>
  <si>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</si>
  <si>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</si>
  <si>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</si>
  <si>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</si>
  <si>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</si>
  <si>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</si>
  <si>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</si>
  <si>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</si>
  <si>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</si>
  <si>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</si>
  <si>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</si>
  <si>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</si>
  <si>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</si>
  <si>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</si>
  <si>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</si>
  <si>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</si>
  <si>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</si>
  <si>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</si>
  <si>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</si>
  <si>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</si>
  <si>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</si>
  <si>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</si>
  <si>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</si>
  <si>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</si>
  <si>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</si>
  <si>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</si>
  <si>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</si>
  <si>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</si>
  <si>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</si>
  <si>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</si>
  <si>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</si>
  <si>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</si>
  <si>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</si>
  <si>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</si>
  <si>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</si>
  <si>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</si>
  <si>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</si>
  <si>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</si>
  <si>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</si>
  <si>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</si>
  <si>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</si>
  <si>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</si>
  <si>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</si>
  <si>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</si>
  <si>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</si>
  <si>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</si>
  <si>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</si>
  <si>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</si>
  <si>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</si>
  <si>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</si>
  <si>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</si>
  <si>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</si>
  <si>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</si>
  <si>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</si>
  <si>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</si>
  <si>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</si>
  <si>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</si>
  <si>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</si>
  <si>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</si>
  <si>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</si>
  <si>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</si>
  <si>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</si>
  <si>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</si>
  <si>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</si>
  <si>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</si>
  <si>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</si>
  <si>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</si>
  <si>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</si>
  <si>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</si>
  <si>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</si>
  <si>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</si>
  <si>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</si>
  <si>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</si>
  <si>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</si>
  <si>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</si>
  <si>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</si>
  <si>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</si>
  <si>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</si>
  <si>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</si>
  <si>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</si>
  <si>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</si>
  <si>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</si>
  <si>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</si>
  <si>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</si>
  <si>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</si>
  <si>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</si>
  <si>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</si>
  <si>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</si>
  <si>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</si>
  <si>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</si>
  <si>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</si>
  <si>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</si>
  <si>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</si>
  <si>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</si>
  <si>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</si>
  <si>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</si>
  <si>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</si>
  <si>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</si>
  <si>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</si>
  <si>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</si>
  <si>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</si>
  <si>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</si>
  <si>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</si>
  <si>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</si>
  <si>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</si>
  <si>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</si>
  <si>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</si>
  <si>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</si>
  <si>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</si>
  <si>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</si>
  <si>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</si>
  <si>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</si>
  <si>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</si>
  <si>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</si>
  <si>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</si>
  <si>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</si>
  <si>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</si>
  <si>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</si>
  <si>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</si>
  <si>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</si>
  <si>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</si>
  <si>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</si>
  <si>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</si>
  <si>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</si>
  <si>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</si>
  <si>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</si>
  <si>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</si>
  <si>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</si>
  <si>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</si>
  <si>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</si>
  <si>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</si>
  <si>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</si>
  <si>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</si>
  <si>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</si>
  <si>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</si>
  <si>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</si>
  <si>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</si>
  <si>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</si>
  <si>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</si>
  <si>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</si>
  <si>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</si>
  <si>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</si>
  <si>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</si>
  <si>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</si>
  <si>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</si>
  <si>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</si>
  <si>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</si>
  <si>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</si>
  <si>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</si>
  <si>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</si>
  <si>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</si>
  <si>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</si>
  <si>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</si>
  <si>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</si>
  <si>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</si>
  <si>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</si>
  <si>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</si>
  <si>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</si>
  <si>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</si>
  <si>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</si>
  <si>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</si>
  <si>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</si>
  <si>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</si>
  <si>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</si>
  <si>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</si>
  <si>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</si>
  <si>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</si>
  <si>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</si>
  <si>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</si>
  <si>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</si>
  <si>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</si>
  <si>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</si>
  <si>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</si>
  <si>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</si>
  <si>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</si>
  <si>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</si>
  <si>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</si>
  <si>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</si>
  <si>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</si>
  <si>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</si>
  <si>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</si>
  <si>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</si>
  <si>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</si>
  <si>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</si>
  <si>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</si>
  <si>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</si>
  <si>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</si>
  <si>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</si>
  <si>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</si>
  <si>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</si>
  <si>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</si>
  <si>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</si>
  <si>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</si>
  <si>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</si>
  <si>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</si>
  <si>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</si>
  <si>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</si>
  <si>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</si>
  <si>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</si>
  <si>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</si>
  <si>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</si>
  <si>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</si>
  <si>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</si>
  <si>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</si>
  <si>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</si>
  <si>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</si>
  <si>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</si>
  <si>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</si>
  <si>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</si>
  <si>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</si>
  <si>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</si>
  <si>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</si>
  <si>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</si>
  <si>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</si>
  <si>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</si>
  <si>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</si>
  <si>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</si>
  <si>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</si>
  <si>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</si>
  <si>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</si>
  <si>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</si>
  <si>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</si>
  <si>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</si>
  <si>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</si>
  <si>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</si>
  <si>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</si>
  <si>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</si>
  <si>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</si>
  <si>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</si>
  <si>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</si>
  <si>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</si>
  <si>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</si>
  <si>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</si>
  <si>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</si>
  <si>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</si>
  <si>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</si>
  <si>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</si>
  <si>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</si>
  <si>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</si>
  <si>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</si>
  <si>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</si>
  <si>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</si>
  <si>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</si>
  <si>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</si>
  <si>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</si>
  <si>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</si>
  <si>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</si>
  <si>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</si>
  <si>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</si>
  <si>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</si>
  <si>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</si>
  <si>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</si>
  <si>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</si>
  <si>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</si>
  <si>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</si>
  <si>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</si>
  <si>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</si>
  <si>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</si>
  <si>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</si>
  <si>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</si>
  <si>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</si>
  <si>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</si>
  <si>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</si>
  <si>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</si>
  <si>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</si>
  <si>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</si>
  <si>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</si>
  <si>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</si>
  <si>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</si>
  <si>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</si>
  <si>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</si>
  <si>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</si>
  <si>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</si>
  <si>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</si>
  <si>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</si>
  <si>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</si>
  <si>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</si>
  <si>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</si>
  <si>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</si>
  <si>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</si>
  <si>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</si>
  <si>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</si>
  <si>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</si>
  <si>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</si>
  <si>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</si>
  <si>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</si>
  <si>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</si>
  <si>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</si>
  <si>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</si>
  <si>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</si>
  <si>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</si>
  <si>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</si>
  <si>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</si>
  <si>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</si>
  <si>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</si>
  <si>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</si>
  <si>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</si>
  <si>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</si>
  <si>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</si>
  <si>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</si>
  <si>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</si>
  <si>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</si>
  <si>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</si>
  <si>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</si>
  <si>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</si>
  <si>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</si>
  <si>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</si>
  <si>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</si>
  <si>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</si>
  <si>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</si>
  <si>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</si>
  <si>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</si>
  <si>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</si>
  <si>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</si>
  <si>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</si>
  <si>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</si>
  <si>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</si>
  <si>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</si>
  <si>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</si>
  <si>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</si>
  <si>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</si>
  <si>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</si>
  <si>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</si>
  <si>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</si>
  <si>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</si>
  <si>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</si>
  <si>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</si>
  <si>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</si>
  <si>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</si>
  <si>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</si>
  <si>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</si>
  <si>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</si>
  <si>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</si>
  <si>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</si>
  <si>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</si>
  <si>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</si>
  <si>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</si>
  <si>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</si>
  <si>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</si>
  <si>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</si>
  <si>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</si>
  <si>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</si>
  <si>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</si>
  <si>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</si>
  <si>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</si>
  <si>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</si>
  <si>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</si>
  <si>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</si>
  <si>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</si>
  <si>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</si>
  <si>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</si>
  <si>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</si>
  <si>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</si>
  <si>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</si>
  <si>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</si>
  <si>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</si>
  <si>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</si>
  <si>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</si>
  <si>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</si>
  <si>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</si>
  <si>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</si>
  <si>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</si>
  <si>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</si>
  <si>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</si>
  <si>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</si>
  <si>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</si>
  <si>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</si>
  <si>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</si>
  <si>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</si>
  <si>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</si>
  <si>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</si>
  <si>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</si>
  <si>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</si>
  <si>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</si>
  <si>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</si>
  <si>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</si>
  <si>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</si>
  <si>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</si>
  <si>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</si>
  <si>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</si>
  <si>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</si>
  <si>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</si>
  <si>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</si>
  <si>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</si>
  <si>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</si>
  <si>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</si>
  <si>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</si>
  <si>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</si>
  <si>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</si>
  <si>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</si>
  <si>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</si>
  <si>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</si>
  <si>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</si>
  <si>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</si>
  <si>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</si>
  <si>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</si>
  <si>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</si>
  <si>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</si>
  <si>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</si>
  <si>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</si>
  <si>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</si>
  <si>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</si>
  <si>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</si>
  <si>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</si>
  <si>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</si>
  <si>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</si>
  <si>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</si>
  <si>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</si>
  <si>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</si>
  <si>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</si>
  <si>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</si>
  <si>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</si>
  <si>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</si>
  <si>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</si>
  <si>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</si>
  <si>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</si>
  <si>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</si>
  <si>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</si>
  <si>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</si>
  <si>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</si>
  <si>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</si>
  <si>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</si>
  <si>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</si>
  <si>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</si>
  <si>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</si>
  <si>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</si>
  <si>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</si>
  <si>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</si>
  <si>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</si>
  <si>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</si>
  <si>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</si>
  <si>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</si>
  <si>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</si>
  <si>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</si>
  <si>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</si>
  <si>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</si>
  <si>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</si>
  <si>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</si>
  <si>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</si>
  <si>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</si>
  <si>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</si>
  <si>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</si>
  <si>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</si>
  <si>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</si>
  <si>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</si>
  <si>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</si>
  <si>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</si>
  <si>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</si>
  <si>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</si>
  <si>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</si>
  <si>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</si>
  <si>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</si>
  <si>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</si>
  <si>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</si>
  <si>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</si>
  <si>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</si>
  <si>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</si>
  <si>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</si>
  <si>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</si>
  <si>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</si>
  <si>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</si>
  <si>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</si>
  <si>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</si>
  <si>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</si>
  <si>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</si>
  <si>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</si>
  <si>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</si>
  <si>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</si>
  <si>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</si>
  <si>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</si>
  <si>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</si>
  <si>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</si>
  <si>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</si>
  <si>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</si>
  <si>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</si>
  <si>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</si>
  <si>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</si>
  <si>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</si>
  <si>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</si>
  <si>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</si>
  <si>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</si>
  <si>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</si>
  <si>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</si>
  <si>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</si>
  <si>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</si>
  <si>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</si>
  <si>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</si>
  <si>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</si>
  <si>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</si>
  <si>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</si>
  <si>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</si>
  <si>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</si>
  <si>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</si>
  <si>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</si>
  <si>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</si>
  <si>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</si>
  <si>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</si>
  <si>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</si>
  <si>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</si>
  <si>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</si>
  <si>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</si>
  <si>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</si>
  <si>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</si>
  <si>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</si>
  <si>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</si>
  <si>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</si>
  <si>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</si>
  <si>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</si>
  <si>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</si>
  <si>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</si>
  <si>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</si>
  <si>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</si>
  <si>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</si>
  <si>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</si>
  <si>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</si>
  <si>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</si>
  <si>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</si>
  <si>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</si>
  <si>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</si>
  <si>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</si>
  <si>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</si>
  <si>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</si>
  <si>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</si>
  <si>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</si>
  <si>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</si>
  <si>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</si>
  <si>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</si>
  <si>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</si>
  <si>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</si>
  <si>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</si>
  <si>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</si>
  <si>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</si>
  <si>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</si>
  <si>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</si>
  <si>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</si>
  <si>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</si>
  <si>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</si>
  <si>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</si>
  <si>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</si>
  <si>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</si>
  <si>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</si>
  <si>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</si>
  <si>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</si>
  <si>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</si>
  <si>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</si>
  <si>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</si>
  <si>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</si>
  <si>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</si>
  <si>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</si>
  <si>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</si>
  <si>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</si>
  <si>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</si>
  <si>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</si>
  <si>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</si>
  <si>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</si>
  <si>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</si>
  <si>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</si>
  <si>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</si>
  <si>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</si>
  <si>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</si>
  <si>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</si>
  <si>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</si>
  <si>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</si>
  <si>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</si>
  <si>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</si>
  <si>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</si>
  <si>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</si>
  <si>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</si>
  <si>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</si>
  <si>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</si>
  <si>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</si>
  <si>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</si>
  <si>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</si>
  <si>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</si>
  <si>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</si>
  <si>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</si>
  <si>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</si>
  <si>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</si>
  <si>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</si>
  <si>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</si>
  <si>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</si>
  <si>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</si>
  <si>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</si>
  <si>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</si>
  <si>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</si>
  <si>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</si>
  <si>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</si>
  <si>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</si>
  <si>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</si>
  <si>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</si>
  <si>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</si>
  <si>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</si>
  <si>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</si>
  <si>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</si>
  <si>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</si>
  <si>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</si>
  <si>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</si>
  <si>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</si>
  <si>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</si>
  <si>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</si>
  <si>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</si>
  <si>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</si>
  <si>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</si>
  <si>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</si>
  <si>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</si>
  <si>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</si>
  <si>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</si>
  <si>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</si>
  <si>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</si>
  <si>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</si>
  <si>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</si>
  <si>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</si>
  <si>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</si>
  <si>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</si>
  <si>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</si>
  <si>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</si>
  <si>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</si>
  <si>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</si>
  <si>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</si>
  <si>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</si>
  <si>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</si>
  <si>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</si>
  <si>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</si>
  <si>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</si>
  <si>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</si>
  <si>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</si>
  <si>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</si>
  <si>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</si>
  <si>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</si>
  <si>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</si>
  <si>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</si>
  <si>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</si>
  <si>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</si>
  <si>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</si>
  <si>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</si>
  <si>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</si>
  <si>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</si>
  <si>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</si>
  <si>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</si>
  <si>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</si>
  <si>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</si>
  <si>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</si>
  <si>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</si>
  <si>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</si>
  <si>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</si>
  <si>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</si>
  <si>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</si>
  <si>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</si>
  <si>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</si>
  <si>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</si>
  <si>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</si>
  <si>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</si>
  <si>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</si>
  <si>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</si>
  <si>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</si>
  <si>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</si>
  <si>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</si>
  <si>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</si>
  <si>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</si>
  <si>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</si>
  <si>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</si>
  <si>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</si>
  <si>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</si>
  <si>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</si>
  <si>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</si>
  <si>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</si>
  <si>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</si>
  <si>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</si>
  <si>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</si>
  <si>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</si>
  <si>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</si>
  <si>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</si>
  <si>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</si>
  <si>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</si>
  <si>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</si>
  <si>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</si>
  <si>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</si>
  <si>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</si>
  <si>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</si>
  <si>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</si>
  <si>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</si>
  <si>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</si>
  <si>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</si>
  <si>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</si>
  <si>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</si>
  <si>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</si>
  <si>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</si>
  <si>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</si>
  <si>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</si>
  <si>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</si>
  <si>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</si>
  <si>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</si>
  <si>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</si>
  <si>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</si>
  <si>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</si>
  <si>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</si>
  <si>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</si>
  <si>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</si>
  <si>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</si>
  <si>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</si>
  <si>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</si>
  <si>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</si>
  <si>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</si>
  <si>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</si>
  <si>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</si>
  <si>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</si>
  <si>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</si>
  <si>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</si>
  <si>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</si>
  <si>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</si>
  <si>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</si>
  <si>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</si>
  <si>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</si>
  <si>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</si>
  <si>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</si>
  <si>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</si>
  <si>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</si>
  <si>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</si>
  <si>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</si>
  <si>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</si>
  <si>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</si>
  <si>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</si>
  <si>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</si>
  <si>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</si>
  <si>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</si>
  <si>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</si>
  <si>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</si>
  <si>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</si>
  <si>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</si>
  <si>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</si>
  <si>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</si>
  <si>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</si>
  <si>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</si>
  <si>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</si>
  <si>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</si>
  <si>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</si>
  <si>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</si>
  <si>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</si>
  <si>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</si>
  <si>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</si>
  <si>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</si>
  <si>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</si>
  <si>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</si>
  <si>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</si>
  <si>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</si>
  <si>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</si>
  <si>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</si>
  <si>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</si>
  <si>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</si>
  <si>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</si>
  <si>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</si>
  <si>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</si>
  <si>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</si>
  <si>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</si>
  <si>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</si>
  <si>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</si>
  <si>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</si>
  <si>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</si>
  <si>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</si>
  <si>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</si>
  <si>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</si>
  <si>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</si>
  <si>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</si>
  <si>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</si>
  <si>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</si>
  <si>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</si>
  <si>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</si>
  <si>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</si>
  <si>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</si>
  <si>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</si>
  <si>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</si>
  <si>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</si>
  <si>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</si>
  <si>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</si>
  <si>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</si>
  <si>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</si>
  <si>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</si>
  <si>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</si>
  <si>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</si>
  <si>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</si>
  <si>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</si>
  <si>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</si>
  <si>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</si>
  <si>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</si>
  <si>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</si>
  <si>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</si>
  <si>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</si>
  <si>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</si>
  <si>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</si>
  <si>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</si>
  <si>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</si>
  <si>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</si>
  <si>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</si>
  <si>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</si>
  <si>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</si>
  <si>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</si>
  <si>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</si>
  <si>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</si>
  <si>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</si>
  <si>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</si>
  <si>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</si>
  <si>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</si>
  <si>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</si>
  <si>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</si>
  <si>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</si>
  <si>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</si>
  <si>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</si>
  <si>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</si>
  <si>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</si>
  <si>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</si>
  <si>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</si>
  <si>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</si>
  <si>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</si>
  <si>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</si>
  <si>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</si>
  <si>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</si>
  <si>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</si>
  <si>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</si>
  <si>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</si>
  <si>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</si>
  <si>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</si>
  <si>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</si>
  <si>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</si>
  <si>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</si>
  <si>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</si>
  <si>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</si>
  <si>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</si>
  <si>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</si>
  <si>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</si>
  <si>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</si>
  <si>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</si>
  <si>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</si>
  <si>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</si>
  <si>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</si>
  <si>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</si>
  <si>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</si>
  <si>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</si>
  <si>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</si>
  <si>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</si>
  <si>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</si>
  <si>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</si>
  <si>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</si>
  <si>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</si>
  <si>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</si>
  <si>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</si>
  <si>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</si>
  <si>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</si>
  <si>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</si>
  <si>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</si>
  <si>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</si>
  <si>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</si>
  <si>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</si>
  <si>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</si>
  <si>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</si>
  <si>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</si>
  <si>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</si>
  <si>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</si>
  <si>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</si>
  <si>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</si>
  <si>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</si>
  <si>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</si>
  <si>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</si>
  <si>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</si>
  <si>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</si>
  <si>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</si>
  <si>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</si>
  <si>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</si>
  <si>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</si>
  <si>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</si>
  <si>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</si>
  <si>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</si>
  <si>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</si>
  <si>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</si>
  <si>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</si>
  <si>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</si>
  <si>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</si>
  <si>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</si>
  <si>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</si>
  <si>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</si>
  <si>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</si>
  <si>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</si>
  <si>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</si>
  <si>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</si>
  <si>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</si>
  <si>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</si>
  <si>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</si>
  <si>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</si>
  <si>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</si>
  <si>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</si>
  <si>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</si>
  <si>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</si>
  <si>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</si>
  <si>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</si>
  <si>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</si>
  <si>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</si>
  <si>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</si>
  <si>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</si>
  <si>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</si>
  <si>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</si>
  <si>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</si>
  <si>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</si>
  <si>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</si>
  <si>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</si>
  <si>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</si>
  <si>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</si>
  <si>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</si>
  <si>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</si>
  <si>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</si>
  <si>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</si>
  <si>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</si>
  <si>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</si>
  <si>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</si>
  <si>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</si>
  <si>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</si>
  <si>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</si>
  <si>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</si>
  <si>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</si>
  <si>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</si>
  <si>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</si>
  <si>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</si>
  <si>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</si>
  <si>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</si>
  <si>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</si>
  <si>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</si>
  <si>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</si>
  <si>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</si>
  <si>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</si>
  <si>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</si>
  <si>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</si>
  <si>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</si>
  <si>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</si>
  <si>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</si>
  <si>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</si>
  <si>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</si>
  <si>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</si>
  <si>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</si>
  <si>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</si>
  <si>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</si>
  <si>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</si>
  <si>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</si>
  <si>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</si>
  <si>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</si>
  <si>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</si>
  <si>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</si>
  <si>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</si>
  <si>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</si>
  <si>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</si>
  <si>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</si>
  <si>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</si>
  <si>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</si>
  <si>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</si>
  <si>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</si>
  <si>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</si>
  <si>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</si>
  <si>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</si>
  <si>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</si>
  <si>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</si>
  <si>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</si>
  <si>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</si>
  <si>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</si>
  <si>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</si>
  <si>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</si>
  <si>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</si>
  <si>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</si>
  <si>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</si>
  <si>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</si>
  <si>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</si>
  <si>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</si>
  <si>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</si>
  <si>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</si>
  <si>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</si>
  <si>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</si>
  <si>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</si>
  <si>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</si>
  <si>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</si>
  <si>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</si>
  <si>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</si>
  <si>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</si>
  <si>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</si>
  <si>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</si>
  <si>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</si>
  <si>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</si>
  <si>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</si>
  <si>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</si>
  <si>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</si>
  <si>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</si>
  <si>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</si>
  <si>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</si>
  <si>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</si>
  <si>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</si>
  <si>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</si>
  <si>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</si>
  <si>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</si>
  <si>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</si>
  <si>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</si>
  <si>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</si>
  <si>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</si>
  <si>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</si>
  <si>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</si>
  <si>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</si>
  <si>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</si>
  <si>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</si>
  <si>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</si>
  <si>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</si>
  <si>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</si>
  <si>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</si>
  <si>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</si>
  <si>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</si>
  <si>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</si>
  <si>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</si>
  <si>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</si>
  <si>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</si>
  <si>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</si>
  <si>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</si>
  <si>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</si>
  <si>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</si>
  <si>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</si>
  <si>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</si>
  <si>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</si>
  <si>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</si>
  <si>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</si>
  <si>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</si>
  <si>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</si>
  <si>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</si>
  <si>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</si>
  <si>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</si>
  <si>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</si>
  <si>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</si>
  <si>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</si>
  <si>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</si>
  <si>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</si>
  <si>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</si>
  <si>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</si>
  <si>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</si>
  <si>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</si>
  <si>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</si>
  <si>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</si>
  <si>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</si>
  <si>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</si>
  <si>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</si>
  <si>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</si>
  <si>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</si>
  <si>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</si>
  <si>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</si>
  <si>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</si>
  <si>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</si>
  <si>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</si>
  <si>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</si>
  <si>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</si>
  <si>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</si>
  <si>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</si>
  <si>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</si>
  <si>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</si>
  <si>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</si>
  <si>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</si>
  <si>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</si>
  <si>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</si>
  <si>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</si>
  <si>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</si>
  <si>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</si>
  <si>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</si>
  <si>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</si>
  <si>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</si>
  <si>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</si>
  <si>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</si>
  <si>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</si>
  <si>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</si>
  <si>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</si>
  <si>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</si>
  <si>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</si>
  <si>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</si>
  <si>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</si>
  <si>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</si>
  <si>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</si>
  <si>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</si>
  <si>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</si>
  <si>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</si>
  <si>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</si>
  <si>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</si>
  <si>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</si>
  <si>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</si>
  <si>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</si>
  <si>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</si>
  <si>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</si>
  <si>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</si>
  <si>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</si>
  <si>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</si>
  <si>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</si>
  <si>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</si>
  <si>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</si>
  <si>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</si>
  <si>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</si>
  <si>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</si>
  <si>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</si>
  <si>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</si>
  <si>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</si>
  <si>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</si>
  <si>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</si>
  <si>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</si>
  <si>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</si>
  <si>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</si>
  <si>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</si>
  <si>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</si>
  <si>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</si>
  <si>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</si>
  <si>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</si>
  <si>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</si>
  <si>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</si>
  <si>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</si>
  <si>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</si>
  <si>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</si>
  <si>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</si>
  <si>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</si>
  <si>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</si>
  <si>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</si>
  <si>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</si>
  <si>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</si>
  <si>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</si>
  <si>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</si>
  <si>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</si>
  <si>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</si>
  <si>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</si>
  <si>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</si>
  <si>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</si>
  <si>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</si>
  <si>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</si>
  <si>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</si>
  <si>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</si>
  <si>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</si>
  <si>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</si>
  <si>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</si>
  <si>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</si>
  <si>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</si>
  <si>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</si>
  <si>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</si>
  <si>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</si>
  <si>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</si>
  <si>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</si>
  <si>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</si>
  <si>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</si>
  <si>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</si>
  <si>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</si>
  <si>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</si>
  <si>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</si>
  <si>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</si>
  <si>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</si>
  <si>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</si>
  <si>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</si>
  <si>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</si>
  <si>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</si>
  <si>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</si>
  <si>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</si>
  <si>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</si>
  <si>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</si>
  <si>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</si>
  <si>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</si>
  <si>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</si>
  <si>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</si>
  <si>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</si>
  <si>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</si>
  <si>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</si>
  <si>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</si>
  <si>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</si>
  <si>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</si>
  <si>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</si>
  <si>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</si>
  <si>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</si>
  <si>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</si>
  <si>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</si>
  <si>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</si>
  <si>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</si>
  <si>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</si>
  <si>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</si>
  <si>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</si>
  <si>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</si>
  <si>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</si>
  <si>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</si>
  <si>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</si>
  <si>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</si>
  <si>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</si>
  <si>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</si>
  <si>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</si>
  <si>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</si>
  <si>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</si>
  <si>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</si>
  <si>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</si>
  <si>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</si>
  <si>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</si>
  <si>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</si>
  <si>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</si>
  <si>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</si>
  <si>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</si>
  <si>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</si>
  <si>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</si>
  <si>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</si>
  <si>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</si>
  <si>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</si>
  <si>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</si>
  <si>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</si>
  <si>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</si>
  <si>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</si>
  <si>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</si>
  <si>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</si>
  <si>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</si>
  <si>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</si>
  <si>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</si>
  <si>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</si>
  <si>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</si>
  <si>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</si>
  <si>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</si>
  <si>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</si>
  <si>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</si>
  <si>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</si>
  <si>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</si>
  <si>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</si>
  <si>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</si>
  <si>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</si>
  <si>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</si>
  <si>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</si>
  <si>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</si>
  <si>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</si>
  <si>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</si>
  <si>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</si>
  <si>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</si>
  <si>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</si>
  <si>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</si>
  <si>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</si>
  <si>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</si>
  <si>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</si>
  <si>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</si>
  <si>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</si>
  <si>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</si>
  <si>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</si>
  <si>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</si>
  <si>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</si>
  <si>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</si>
  <si>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</si>
  <si>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</si>
  <si>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</si>
  <si>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</si>
  <si>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</si>
  <si>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</si>
  <si>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</si>
  <si>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</si>
  <si>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</si>
  <si>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</si>
  <si>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</si>
  <si>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</si>
  <si>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</si>
  <si>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</si>
  <si>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</si>
  <si>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</si>
  <si>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</si>
  <si>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</si>
  <si>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</si>
  <si>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</si>
  <si>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</si>
  <si>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</si>
  <si>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</si>
  <si>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</si>
  <si>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</si>
  <si>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</si>
  <si>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</si>
  <si>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</si>
  <si>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</si>
  <si>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</si>
  <si>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</si>
  <si>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</si>
  <si>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</si>
  <si>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</si>
  <si>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</si>
  <si>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</si>
  <si>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</si>
  <si>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</si>
  <si>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</si>
  <si>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</si>
  <si>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</si>
  <si>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</si>
  <si>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</si>
  <si>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</si>
  <si>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</si>
  <si>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</si>
  <si>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</si>
  <si>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</si>
  <si>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</si>
  <si>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</si>
  <si>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</si>
  <si>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</si>
  <si>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</si>
  <si>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</si>
  <si>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</si>
  <si>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</si>
  <si>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</si>
  <si>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</si>
  <si>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</si>
  <si>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</si>
  <si>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</si>
  <si>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</si>
  <si>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</si>
  <si>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</si>
  <si>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</si>
  <si>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</si>
  <si>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</si>
  <si>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</si>
  <si>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</si>
  <si>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</si>
  <si>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</si>
  <si>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</si>
  <si>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</si>
  <si>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</si>
  <si>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</si>
  <si>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</si>
  <si>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</si>
  <si>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</si>
  <si>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</si>
  <si>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</si>
  <si>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</si>
  <si>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</si>
  <si>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</si>
  <si>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</si>
  <si>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</si>
  <si>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</si>
  <si>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</si>
  <si>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</si>
  <si>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</si>
  <si>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</si>
  <si>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</si>
  <si>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</si>
  <si>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</si>
  <si>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</si>
  <si>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</si>
  <si>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</si>
  <si>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</si>
  <si>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</si>
  <si>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</si>
  <si>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</si>
  <si>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</si>
  <si>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</si>
  <si>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</si>
  <si>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</si>
  <si>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</si>
  <si>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</si>
  <si>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</si>
  <si>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</si>
  <si>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</si>
  <si>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</si>
  <si>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</si>
  <si>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</si>
  <si>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</si>
  <si>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</si>
  <si>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</si>
  <si>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</si>
  <si>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</si>
  <si>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</si>
  <si>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</si>
  <si>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</si>
  <si>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</si>
  <si>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</si>
  <si>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</si>
  <si>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</si>
  <si>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</si>
  <si>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</si>
  <si>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</si>
  <si>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</si>
  <si>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</si>
  <si>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</si>
  <si>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</si>
  <si>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</si>
  <si>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</si>
  <si>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</si>
  <si>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</si>
  <si>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</si>
  <si>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</si>
  <si>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</si>
  <si>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</si>
  <si>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</si>
  <si>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</si>
  <si>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</si>
  <si>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</si>
  <si>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</si>
  <si>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</si>
  <si>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</si>
  <si>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</si>
  <si>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</si>
  <si>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</si>
  <si>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</si>
  <si>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</si>
  <si>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</si>
  <si>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</si>
  <si>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</si>
  <si>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</si>
  <si>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</si>
  <si>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</si>
  <si>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</si>
  <si>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</si>
  <si>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</si>
  <si>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</si>
  <si>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</si>
  <si>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</si>
  <si>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</si>
  <si>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</si>
  <si>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</si>
  <si>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</si>
  <si>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</si>
  <si>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</si>
  <si>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</si>
  <si>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</si>
  <si>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</si>
  <si>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</si>
  <si>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</si>
  <si>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</si>
  <si>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</si>
  <si>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</si>
  <si>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</si>
  <si>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</si>
  <si>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</si>
  <si>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</si>
  <si>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</si>
  <si>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</si>
  <si>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</si>
  <si>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</si>
  <si>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</si>
  <si>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</si>
  <si>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</si>
  <si>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</si>
  <si>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</si>
  <si>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</si>
  <si>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</si>
  <si>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</si>
  <si>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</si>
  <si>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</si>
  <si>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</si>
  <si>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</si>
  <si>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</si>
  <si>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</si>
  <si>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</si>
  <si>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</si>
  <si>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</si>
  <si>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</si>
  <si>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</si>
  <si>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</si>
  <si>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</si>
  <si>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</si>
  <si>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</si>
  <si>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</si>
  <si>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</si>
  <si>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</si>
  <si>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</si>
  <si>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</si>
  <si>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</si>
  <si>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</si>
  <si>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</si>
  <si>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</si>
  <si>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</si>
  <si>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</si>
  <si>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</si>
  <si>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</si>
  <si>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</si>
  <si>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</si>
  <si>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</si>
  <si>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</si>
  <si>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</si>
  <si>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</si>
  <si>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</si>
  <si>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</si>
  <si>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</si>
  <si>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</si>
  <si>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</si>
  <si>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</si>
  <si>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</si>
  <si>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</si>
  <si>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</si>
  <si>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</si>
  <si>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</si>
  <si>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</si>
  <si>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</si>
  <si>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</si>
  <si>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</si>
  <si>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</si>
  <si>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</si>
  <si>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</si>
  <si>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</si>
  <si>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</si>
  <si>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</si>
  <si>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</si>
  <si>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</si>
  <si>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</si>
  <si>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</si>
  <si>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</si>
  <si>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</si>
  <si>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</si>
  <si>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</si>
  <si>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</si>
  <si>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</si>
  <si>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</si>
  <si>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</si>
  <si>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</si>
  <si>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</si>
  <si>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</si>
  <si>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</si>
  <si>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</si>
  <si>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</si>
  <si>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</si>
  <si>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</si>
  <si>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</si>
  <si>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</si>
  <si>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</si>
  <si>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</si>
  <si>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</si>
  <si>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</si>
  <si>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</si>
  <si>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</si>
  <si>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</si>
  <si>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</si>
  <si>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</si>
  <si>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</si>
  <si>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</si>
  <si>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</si>
  <si>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</si>
  <si>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</si>
  <si>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</si>
  <si>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</si>
  <si>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</si>
  <si>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</si>
  <si>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</si>
  <si>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</si>
  <si>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</si>
  <si>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</si>
  <si>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</si>
  <si>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</si>
  <si>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</si>
  <si>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</si>
  <si>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</si>
  <si>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</si>
  <si>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</si>
  <si>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</si>
  <si>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</si>
  <si>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</si>
  <si>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</si>
  <si>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</si>
  <si>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</si>
  <si>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</si>
  <si>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</si>
  <si>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</si>
  <si>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</si>
  <si>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</si>
  <si>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</si>
  <si>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</si>
  <si>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</si>
  <si>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</si>
  <si>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</si>
  <si>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</si>
  <si>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</si>
  <si>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</si>
  <si>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</si>
  <si>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</si>
  <si>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</si>
  <si>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</si>
  <si>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</si>
  <si>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</si>
  <si>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</si>
  <si>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</si>
  <si>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</si>
  <si>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</si>
  <si>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</si>
  <si>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</si>
  <si>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</si>
  <si>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</si>
  <si>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</si>
  <si>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</si>
  <si>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</si>
  <si>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</si>
  <si>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</si>
  <si>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</si>
  <si>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</si>
  <si>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</si>
  <si>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</si>
  <si>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</si>
  <si>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</si>
  <si>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</si>
  <si>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</si>
  <si>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</si>
  <si>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</si>
  <si>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</si>
  <si>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</si>
  <si>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</si>
  <si>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</si>
  <si>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</si>
  <si>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</si>
  <si>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</si>
  <si>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</si>
  <si>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</si>
  <si>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</si>
  <si>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</si>
  <si>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</si>
  <si>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</si>
  <si>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</si>
  <si>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</si>
  <si>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</si>
  <si>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</si>
  <si>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</si>
  <si>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</si>
  <si>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</si>
  <si>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</si>
  <si>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</si>
  <si>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</si>
  <si>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</si>
  <si>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</si>
  <si>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</si>
  <si>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</si>
  <si>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</si>
  <si>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</si>
  <si>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</si>
  <si>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</si>
  <si>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</si>
  <si>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</si>
  <si>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</si>
  <si>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</si>
  <si>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</si>
  <si>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</si>
  <si>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</si>
  <si>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</si>
  <si>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</si>
  <si>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</si>
  <si>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</si>
  <si>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</si>
  <si>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</si>
  <si>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</si>
  <si>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</si>
  <si>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</si>
  <si>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</si>
  <si>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</si>
  <si>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</si>
  <si>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</si>
  <si>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</si>
  <si>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</si>
  <si>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</si>
  <si>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</si>
  <si>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</si>
  <si>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</si>
  <si>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</si>
  <si>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</si>
  <si>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</si>
  <si>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</si>
  <si>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</si>
  <si>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</si>
  <si>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</si>
  <si>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</si>
  <si>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</si>
  <si>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</si>
  <si>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</si>
  <si>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</si>
  <si>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</si>
  <si>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</si>
  <si>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</si>
  <si>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</si>
  <si>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</si>
  <si>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</si>
  <si>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</si>
  <si>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</si>
  <si>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</si>
  <si>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</si>
  <si>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</si>
  <si>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</si>
  <si>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</si>
  <si>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</si>
  <si>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</si>
  <si>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</si>
  <si>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</si>
  <si>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</si>
  <si>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</si>
  <si>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</si>
  <si>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</si>
  <si>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</si>
  <si>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</si>
  <si>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</si>
  <si>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</si>
  <si>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</si>
  <si>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</si>
  <si>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</si>
  <si>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</si>
  <si>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</si>
  <si>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</si>
  <si>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</si>
  <si>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</si>
  <si>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</si>
  <si>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</si>
  <si>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</si>
  <si>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</si>
  <si>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</si>
  <si>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</si>
  <si>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</si>
  <si>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</si>
  <si>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</si>
  <si>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</si>
  <si>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</si>
  <si>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</si>
  <si>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</si>
  <si>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</si>
  <si>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</si>
  <si>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</si>
  <si>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</si>
  <si>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</si>
  <si>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</si>
  <si>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</si>
  <si>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</si>
  <si>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</si>
  <si>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</si>
  <si>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</si>
  <si>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</si>
  <si>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</si>
  <si>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</si>
  <si>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</si>
  <si>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</si>
  <si>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</si>
  <si>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</si>
  <si>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</si>
  <si>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</si>
  <si>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</si>
  <si>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</si>
  <si>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</si>
  <si>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</si>
  <si>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</si>
  <si>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</si>
  <si>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</si>
  <si>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</si>
  <si>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</si>
  <si>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</si>
  <si>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</si>
  <si>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</si>
  <si>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</si>
  <si>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</si>
  <si>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</si>
  <si>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</si>
  <si>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</si>
  <si>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</si>
  <si>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</si>
  <si>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</si>
  <si>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</si>
  <si>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</si>
  <si>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</si>
  <si>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</si>
  <si>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</si>
  <si>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</si>
  <si>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</si>
  <si>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</si>
  <si>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</si>
  <si>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</si>
  <si>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</si>
  <si>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</si>
  <si>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</si>
  <si>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</si>
  <si>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</si>
  <si>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</si>
  <si>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</si>
  <si>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</si>
  <si>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</si>
  <si>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</si>
  <si>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</si>
  <si>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</si>
  <si>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</si>
  <si>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</si>
  <si>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</si>
  <si>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</si>
  <si>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</si>
  <si>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</si>
  <si>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</si>
  <si>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</si>
  <si>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</si>
  <si>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</si>
  <si>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</si>
  <si>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</si>
  <si>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</si>
  <si>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</si>
  <si>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</si>
  <si>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</si>
  <si>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</si>
  <si>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</si>
  <si>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</si>
  <si>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</si>
  <si>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</si>
  <si>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</si>
  <si>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</si>
  <si>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</si>
  <si>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</si>
  <si>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</si>
  <si>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</si>
  <si>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</si>
  <si>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</si>
  <si>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</si>
  <si>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</si>
  <si>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</si>
  <si>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</si>
  <si>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</si>
  <si>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</si>
  <si>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</si>
  <si>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</si>
  <si>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</si>
  <si>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</si>
  <si>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</si>
  <si>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</si>
  <si>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</si>
  <si>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</si>
  <si>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</si>
  <si>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</si>
  <si>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</si>
  <si>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</si>
  <si>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</si>
  <si>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</si>
  <si>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</si>
  <si>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</si>
  <si>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</si>
  <si>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</si>
  <si>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</si>
  <si>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</si>
  <si>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</si>
  <si>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</si>
  <si>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</si>
  <si>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</si>
  <si>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</si>
  <si>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</si>
  <si>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</si>
  <si>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</si>
  <si>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</si>
  <si>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</si>
  <si>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</si>
  <si>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</si>
  <si>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</si>
  <si>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</si>
  <si>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</si>
  <si>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</si>
  <si>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</si>
  <si>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</si>
  <si>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</si>
  <si>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</si>
  <si>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</si>
  <si>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</si>
  <si>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</si>
  <si>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</si>
  <si>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</si>
  <si>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</si>
  <si>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</si>
  <si>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</si>
  <si>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</si>
  <si>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</si>
  <si>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</si>
  <si>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</si>
  <si>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</si>
  <si>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</si>
  <si>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</si>
  <si>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</si>
  <si>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</si>
  <si>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</si>
  <si>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</si>
  <si>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</si>
  <si>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</si>
  <si>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</si>
  <si>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</si>
  <si>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</si>
  <si>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</si>
  <si>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</si>
  <si>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</si>
  <si>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</si>
  <si>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</si>
  <si>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</si>
  <si>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</si>
  <si>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</si>
  <si>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</si>
  <si>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</si>
  <si>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</si>
  <si>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</si>
  <si>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</si>
  <si>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</si>
  <si>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</si>
  <si>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</si>
  <si>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</si>
  <si>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</si>
  <si>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</si>
  <si>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</si>
  <si>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</si>
  <si>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</si>
  <si>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</si>
  <si>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</si>
  <si>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</si>
  <si>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</si>
  <si>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</si>
  <si>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</si>
  <si>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</si>
  <si>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</si>
  <si>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</si>
  <si>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</si>
  <si>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</si>
  <si>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</si>
  <si>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</si>
  <si>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</si>
  <si>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</si>
  <si>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</si>
  <si>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</si>
  <si>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</si>
  <si>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</si>
  <si>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</si>
  <si>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</si>
  <si>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</si>
  <si>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</si>
  <si>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</si>
  <si>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</si>
  <si>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</si>
  <si>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</si>
  <si>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</si>
  <si>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</si>
  <si>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</si>
  <si>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</si>
  <si>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</si>
  <si>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</si>
  <si>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</si>
  <si>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</si>
  <si>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</si>
  <si>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</si>
  <si>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</si>
  <si>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</si>
  <si>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</si>
  <si>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</si>
  <si>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</si>
  <si>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</si>
  <si>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</si>
  <si>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</si>
  <si>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</si>
  <si>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</si>
  <si>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</si>
  <si>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</si>
  <si>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</si>
  <si>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</si>
  <si>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</si>
  <si>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</si>
  <si>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</si>
  <si>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</si>
  <si>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</si>
  <si>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</si>
  <si>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</si>
  <si>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</si>
  <si>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</si>
  <si>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</si>
  <si>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</si>
  <si>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</si>
  <si>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</si>
  <si>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</si>
  <si>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</si>
  <si>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</si>
  <si>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</si>
  <si>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</si>
  <si>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</si>
  <si>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</si>
  <si>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</si>
  <si>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</si>
  <si>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</si>
  <si>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</si>
  <si>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</si>
  <si>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</si>
  <si>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</si>
  <si>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</si>
  <si>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</si>
  <si>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</si>
  <si>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</si>
  <si>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</si>
  <si>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</si>
  <si>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</si>
  <si>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</si>
  <si>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</si>
  <si>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</si>
  <si>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</si>
  <si>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</si>
  <si>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</si>
  <si>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</si>
  <si>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</si>
  <si>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</si>
  <si>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</si>
  <si>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</si>
  <si>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</si>
  <si>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</si>
  <si>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</si>
  <si>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</si>
  <si>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</si>
  <si>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</si>
  <si>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</si>
  <si>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</si>
  <si>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</si>
  <si>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</si>
  <si>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</si>
  <si>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</si>
  <si>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</si>
  <si>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</si>
  <si>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</si>
  <si>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</si>
  <si>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</si>
  <si>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</si>
  <si>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</si>
  <si>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</si>
  <si>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</si>
  <si>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</si>
  <si>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</si>
  <si>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</si>
  <si>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</si>
  <si>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</si>
  <si>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</si>
  <si>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</si>
  <si>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</si>
  <si>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</si>
  <si>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</si>
  <si>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</si>
  <si>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</si>
  <si>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</si>
  <si>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</si>
  <si>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</si>
  <si>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</si>
  <si>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</si>
  <si>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</si>
  <si>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</si>
  <si>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</si>
  <si>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</si>
  <si>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</si>
  <si>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</si>
  <si>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</si>
  <si>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</si>
  <si>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</si>
  <si>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</si>
  <si>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</si>
  <si>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</si>
  <si>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</si>
  <si>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</si>
  <si>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</si>
  <si>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</si>
  <si>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</si>
  <si>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</si>
  <si>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</si>
  <si>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</si>
  <si>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</si>
  <si>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</si>
  <si>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</si>
  <si>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</si>
  <si>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</si>
  <si>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</si>
  <si>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</si>
  <si>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</si>
  <si>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</si>
  <si>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</si>
  <si>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</si>
  <si>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</si>
  <si>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</si>
  <si>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</si>
  <si>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</si>
  <si>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</si>
  <si>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</si>
  <si>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</si>
  <si>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</si>
  <si>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</si>
  <si>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</si>
  <si>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</si>
  <si>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</si>
  <si>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</si>
  <si>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</si>
  <si>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</si>
  <si>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</si>
  <si>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</si>
  <si>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</si>
  <si>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</si>
  <si>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</si>
  <si>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</si>
  <si>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</si>
  <si>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</si>
  <si>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</si>
  <si>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</si>
  <si>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</si>
  <si>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</si>
  <si>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</si>
  <si>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</si>
  <si>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</si>
  <si>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</si>
  <si>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</si>
  <si>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</si>
  <si>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</si>
  <si>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</si>
  <si>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</si>
  <si>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</si>
  <si>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</si>
  <si>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</si>
  <si>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</si>
  <si>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</si>
  <si>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</si>
  <si>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</si>
  <si>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</si>
  <si>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</si>
  <si>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</si>
  <si>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</si>
  <si>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</si>
  <si>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</si>
  <si>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</si>
  <si>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</si>
  <si>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</si>
  <si>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</si>
  <si>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</si>
  <si>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</si>
  <si>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</si>
  <si>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</si>
  <si>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</si>
  <si>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</si>
  <si>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</si>
  <si>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</si>
  <si>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</si>
  <si>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</si>
  <si>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</si>
  <si>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</si>
  <si>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</si>
  <si>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</si>
  <si>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</si>
  <si>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</si>
  <si>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</si>
  <si>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</si>
  <si>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</si>
  <si>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</si>
  <si>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</si>
  <si>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</si>
  <si>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</si>
  <si>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</si>
  <si>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</si>
  <si>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</si>
  <si>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</si>
  <si>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</si>
  <si>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</si>
  <si>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</si>
  <si>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</si>
  <si>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</si>
  <si>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</si>
  <si>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</si>
  <si>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</si>
  <si>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</si>
  <si>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</si>
  <si>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</si>
  <si>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</si>
  <si>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</si>
  <si>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</si>
  <si>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</si>
  <si>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</si>
  <si>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</si>
  <si>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</si>
  <si>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</si>
  <si>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</si>
  <si>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</si>
  <si>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</si>
  <si>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</si>
  <si>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</si>
  <si>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</si>
  <si>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</si>
  <si>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</si>
  <si>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</si>
  <si>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</si>
  <si>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</si>
  <si>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</si>
  <si>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</si>
  <si>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</si>
  <si>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</si>
  <si>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</si>
  <si>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</si>
  <si>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</si>
  <si>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</si>
  <si>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</si>
  <si>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</si>
  <si>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</si>
  <si>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</si>
  <si>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</si>
  <si>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</si>
  <si>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</si>
  <si>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</si>
  <si>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</si>
  <si>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</si>
  <si>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</si>
  <si>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</si>
  <si>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</si>
  <si>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</si>
  <si>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</si>
  <si>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</si>
  <si>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</si>
  <si>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</si>
  <si>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</si>
  <si>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</si>
  <si>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</si>
  <si>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</si>
  <si>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</si>
  <si>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</si>
  <si>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</si>
  <si>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</si>
  <si>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</si>
  <si>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</si>
  <si>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</si>
  <si>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</si>
  <si>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</si>
  <si>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</si>
  <si>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</si>
  <si>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</si>
  <si>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</si>
  <si>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</si>
  <si>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</si>
  <si>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</si>
  <si>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</si>
  <si>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</si>
  <si>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</si>
  <si>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</si>
  <si>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</si>
  <si>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</si>
  <si>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</si>
  <si>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</si>
  <si>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</si>
  <si>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</si>
  <si>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</si>
  <si>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</si>
  <si>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</si>
  <si>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</si>
  <si>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</si>
  <si>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</si>
  <si>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</si>
  <si>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</si>
  <si>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</si>
  <si>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</si>
  <si>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</si>
  <si>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</si>
  <si>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</si>
  <si>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</si>
  <si>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</si>
  <si>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</si>
  <si>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</si>
  <si>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</si>
  <si>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</si>
  <si>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</si>
  <si>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</si>
  <si>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</si>
  <si>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</si>
  <si>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</si>
  <si>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</si>
  <si>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</si>
  <si>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</si>
  <si>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</si>
  <si>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</si>
  <si>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</si>
  <si>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</si>
  <si>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</si>
  <si>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</si>
  <si>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</si>
  <si>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</si>
  <si>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</si>
  <si>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</si>
  <si>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</si>
  <si>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</si>
  <si>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</si>
  <si>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</si>
  <si>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</si>
  <si>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</si>
  <si>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</si>
  <si>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</si>
  <si>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</si>
  <si>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</si>
  <si>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</si>
  <si>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</si>
  <si>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</si>
  <si>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</si>
  <si>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</si>
  <si>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</si>
  <si>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</si>
  <si>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</si>
  <si>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</si>
  <si>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</si>
  <si>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</si>
  <si>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</si>
  <si>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</si>
  <si>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</si>
  <si>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</si>
  <si>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</si>
  <si>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</si>
  <si>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</si>
  <si>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</si>
  <si>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</si>
  <si>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</si>
  <si>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</si>
  <si>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</si>
  <si>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</si>
  <si>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</si>
  <si>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</si>
  <si>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</si>
  <si>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</si>
  <si>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</si>
  <si>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</si>
  <si>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</si>
  <si>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</si>
  <si>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</si>
  <si>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</si>
  <si>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</si>
  <si>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</si>
  <si>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</si>
  <si>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</si>
  <si>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</si>
  <si>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</si>
  <si>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</si>
  <si>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</si>
  <si>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</si>
  <si>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</si>
  <si>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</si>
  <si>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</si>
  <si>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</si>
  <si>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</si>
  <si>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</si>
  <si>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</si>
  <si>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</si>
  <si>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</si>
  <si>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</si>
  <si>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</si>
  <si>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</si>
  <si>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</si>
  <si>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</si>
  <si>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</si>
  <si>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</si>
  <si>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</si>
  <si>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</si>
  <si>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</si>
  <si>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</si>
  <si>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</si>
  <si>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</si>
  <si>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</si>
  <si>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</si>
  <si>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</si>
  <si>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</si>
  <si>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</si>
  <si>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</si>
  <si>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</si>
  <si>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</si>
  <si>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</si>
  <si>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</si>
  <si>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</si>
  <si>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</si>
  <si>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</si>
  <si>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</si>
  <si>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</si>
  <si>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</si>
  <si>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</si>
  <si>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</si>
  <si>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</si>
  <si>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</si>
  <si>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</si>
  <si>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</si>
  <si>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</si>
  <si>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</si>
  <si>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</si>
  <si>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</si>
  <si>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</si>
  <si>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</si>
  <si>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</si>
  <si>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</si>
  <si>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</si>
  <si>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</si>
  <si>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</si>
  <si>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</si>
  <si>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</si>
  <si>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</si>
  <si>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</si>
  <si>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</si>
  <si>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</si>
  <si>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</si>
  <si>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</si>
  <si>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</si>
  <si>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</si>
  <si>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</si>
  <si>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</si>
  <si>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</si>
  <si>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</si>
  <si>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</si>
  <si>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</si>
  <si>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</si>
  <si>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</si>
  <si>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</si>
  <si>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</si>
  <si>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</si>
  <si>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</si>
  <si>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</si>
  <si>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</si>
  <si>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</si>
  <si>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</si>
  <si>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</si>
  <si>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</si>
  <si>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</si>
  <si>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</si>
  <si>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</si>
  <si>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</si>
  <si>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</si>
  <si>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</si>
  <si>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</si>
  <si>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</si>
  <si>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</si>
  <si>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</si>
  <si>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</si>
  <si>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</si>
  <si>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</si>
  <si>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</si>
  <si>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</si>
  <si>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</si>
  <si>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</si>
  <si>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</si>
  <si>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</si>
  <si>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</si>
  <si>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</si>
  <si>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</si>
  <si>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</si>
  <si>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</si>
  <si>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</si>
  <si>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</si>
  <si>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</si>
  <si>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</si>
  <si>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</si>
  <si>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</si>
  <si>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</si>
  <si>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</si>
  <si>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</si>
  <si>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</si>
  <si>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</si>
  <si>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</si>
  <si>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</si>
  <si>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</si>
  <si>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</si>
  <si>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</si>
  <si>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</si>
  <si>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</si>
  <si>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</si>
  <si>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</si>
  <si>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</si>
  <si>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</si>
  <si>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</si>
  <si>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</si>
  <si>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</si>
  <si>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</si>
  <si>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</si>
  <si>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</si>
  <si>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</si>
  <si>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</si>
  <si>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</si>
  <si>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</si>
  <si>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</si>
  <si>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</si>
  <si>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</si>
  <si>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</si>
  <si>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</si>
  <si>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</si>
  <si>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</si>
  <si>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</si>
  <si>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</si>
  <si>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</si>
  <si>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</si>
  <si>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</si>
  <si>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</si>
  <si>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</si>
  <si>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</si>
  <si>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</si>
  <si>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</si>
  <si>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</si>
  <si>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</si>
  <si>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</si>
  <si>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</si>
  <si>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</si>
  <si>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</si>
  <si>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</si>
  <si>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</si>
  <si>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</si>
  <si>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</si>
  <si>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</si>
  <si>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</si>
  <si>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</si>
  <si>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</si>
  <si>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</si>
  <si>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</si>
  <si>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</si>
  <si>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</si>
  <si>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</si>
  <si>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</si>
  <si>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</si>
  <si>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</si>
  <si>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</si>
  <si>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</si>
  <si>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</si>
  <si>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</si>
  <si>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</si>
  <si>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</si>
  <si>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</si>
  <si>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</si>
  <si>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</si>
  <si>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</si>
  <si>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</si>
  <si>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</si>
  <si>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</si>
  <si>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</si>
  <si>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</si>
  <si>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</si>
  <si>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</si>
  <si>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</si>
  <si>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</si>
  <si>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</si>
  <si>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</si>
  <si>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</si>
  <si>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</si>
  <si>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</si>
  <si>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</si>
  <si>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</si>
  <si>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</si>
  <si>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</si>
  <si>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</si>
  <si>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</si>
  <si>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</si>
  <si>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</si>
  <si>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</si>
  <si>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</si>
  <si>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</si>
  <si>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</si>
  <si>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</si>
  <si>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</si>
  <si>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</si>
  <si>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</si>
  <si>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</si>
  <si>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</si>
  <si>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</si>
  <si>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</si>
  <si>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</si>
  <si>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</si>
  <si>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</si>
  <si>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</si>
  <si>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</si>
  <si>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</si>
  <si>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</si>
  <si>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</si>
  <si>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</si>
  <si>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</si>
  <si>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</si>
  <si>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</si>
  <si>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</si>
  <si>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</si>
  <si>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</si>
  <si>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</si>
  <si>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</si>
  <si>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</si>
  <si>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</si>
  <si>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</si>
  <si>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</si>
  <si>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</si>
  <si>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</si>
  <si>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</si>
  <si>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</si>
  <si>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</si>
  <si>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</si>
  <si>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</si>
  <si>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</si>
  <si>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</si>
  <si>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</si>
  <si>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</si>
  <si>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</si>
  <si>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</si>
  <si>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</si>
  <si>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</si>
  <si>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</si>
  <si>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</si>
  <si>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</si>
  <si>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</si>
  <si>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</si>
  <si>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</si>
  <si>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</si>
  <si>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</si>
  <si>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</si>
  <si>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</si>
  <si>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</si>
  <si>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</si>
  <si>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</si>
  <si>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</si>
  <si>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</si>
  <si>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</si>
  <si>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</si>
  <si>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</si>
  <si>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</si>
  <si>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</si>
  <si>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</si>
  <si>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</si>
  <si>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</si>
  <si>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</si>
  <si>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</si>
  <si>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</si>
  <si>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</si>
  <si>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</si>
  <si>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</si>
  <si>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</si>
  <si>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</si>
  <si>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</si>
  <si>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</si>
  <si>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</si>
  <si>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</si>
  <si>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</si>
  <si>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</si>
  <si>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</si>
  <si>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</si>
  <si>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</si>
  <si>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</si>
  <si>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</si>
  <si>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</si>
  <si>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</si>
  <si>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</si>
  <si>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</si>
  <si>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</si>
  <si>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</si>
  <si>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</si>
  <si>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</si>
  <si>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</si>
  <si>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</si>
  <si>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</si>
  <si>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</si>
  <si>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</si>
  <si>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</si>
  <si>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</si>
  <si>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</si>
  <si>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</si>
  <si>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</si>
  <si>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</si>
  <si>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</si>
  <si>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</si>
  <si>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</si>
  <si>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</si>
  <si>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</si>
  <si>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</si>
  <si>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</si>
  <si>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</si>
  <si>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</si>
  <si>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</si>
  <si>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</si>
  <si>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</si>
  <si>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</si>
  <si>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</si>
  <si>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</si>
  <si>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</si>
  <si>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</si>
  <si>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</si>
  <si>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</si>
  <si>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</si>
  <si>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</si>
  <si>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</si>
  <si>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</si>
  <si>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</si>
  <si>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</si>
  <si>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</si>
  <si>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</si>
  <si>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</si>
  <si>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</si>
  <si>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</si>
  <si>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</si>
  <si>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</si>
  <si>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</si>
  <si>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</si>
  <si>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</si>
  <si>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</si>
  <si>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</si>
  <si>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</si>
  <si>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</si>
  <si>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</si>
  <si>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</si>
  <si>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</si>
  <si>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</si>
  <si>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</si>
  <si>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</si>
  <si>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</si>
  <si>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</si>
  <si>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</si>
  <si>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</si>
  <si>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</si>
  <si>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</si>
  <si>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</si>
  <si>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</si>
  <si>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</si>
  <si>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</si>
  <si>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</si>
  <si>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</si>
  <si>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</si>
  <si>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</si>
  <si>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</si>
  <si>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</si>
  <si>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</si>
  <si>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</si>
  <si>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</si>
  <si>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</si>
  <si>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</si>
  <si>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</si>
  <si>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</si>
  <si>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</si>
  <si>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</si>
  <si>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</si>
  <si>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</si>
  <si>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</si>
  <si>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</si>
  <si>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</si>
  <si>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</si>
  <si>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</si>
  <si>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</si>
  <si>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</si>
  <si>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</si>
  <si>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</si>
  <si>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</si>
  <si>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</si>
  <si>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</si>
  <si>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</si>
  <si>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</si>
  <si>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</si>
  <si>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</si>
  <si>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</si>
  <si>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</si>
  <si>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</si>
  <si>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</si>
  <si>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</si>
  <si>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</si>
  <si>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</si>
  <si>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</si>
  <si>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</si>
  <si>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</si>
  <si>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</si>
  <si>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</si>
  <si>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</si>
  <si>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</si>
  <si>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</si>
  <si>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</si>
  <si>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</si>
  <si>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</si>
  <si>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</si>
  <si>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</si>
  <si>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</si>
  <si>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</si>
  <si>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</si>
  <si>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</si>
  <si>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</si>
  <si>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</si>
  <si>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</si>
  <si>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</si>
  <si>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</si>
  <si>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</si>
  <si>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</si>
  <si>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</si>
  <si>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</si>
  <si>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</si>
  <si>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</si>
  <si>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</si>
  <si>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</si>
  <si>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</si>
  <si>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</si>
  <si>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</si>
  <si>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</si>
  <si>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</si>
  <si>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</si>
  <si>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</si>
  <si>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</si>
  <si>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</si>
  <si>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</si>
  <si>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</si>
  <si>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</si>
  <si>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</si>
  <si>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</si>
  <si>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</si>
  <si>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</si>
  <si>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</si>
  <si>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</si>
  <si>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</si>
  <si>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</si>
  <si>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</si>
  <si>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</si>
  <si>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</si>
  <si>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</si>
  <si>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</si>
  <si>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</si>
  <si>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</si>
  <si>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</si>
  <si>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</si>
  <si>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</si>
  <si>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</si>
  <si>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</si>
  <si>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</si>
  <si>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</si>
  <si>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</si>
  <si>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</si>
  <si>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</si>
  <si>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</si>
  <si>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</si>
  <si>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</si>
  <si>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</si>
  <si>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</si>
  <si>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</si>
  <si>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</si>
  <si>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</si>
  <si>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</si>
  <si>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</si>
  <si>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</si>
  <si>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</si>
  <si>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</si>
  <si>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</si>
  <si>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</si>
  <si>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</si>
  <si>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</si>
  <si>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</si>
  <si>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</si>
  <si>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</si>
  <si>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</si>
  <si>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</si>
  <si>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</si>
  <si>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</si>
  <si>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</si>
  <si>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</si>
  <si>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</si>
  <si>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</si>
  <si>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</si>
  <si>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</si>
  <si>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</si>
  <si>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</si>
  <si>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</si>
  <si>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</si>
  <si>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</si>
  <si>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</si>
  <si>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</si>
  <si>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</si>
  <si>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</si>
  <si>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</si>
  <si>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</si>
  <si>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</si>
  <si>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</si>
  <si>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</si>
  <si>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</si>
  <si>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</si>
  <si>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</si>
  <si>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</si>
  <si>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</si>
  <si>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</si>
  <si>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</si>
  <si>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</si>
  <si>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</si>
  <si>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</si>
  <si>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</si>
  <si>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</si>
  <si>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</si>
  <si>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</si>
  <si>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</si>
  <si>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</si>
  <si>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</si>
  <si>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</si>
  <si>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</si>
  <si>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</si>
  <si>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</si>
  <si>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</si>
  <si>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</si>
  <si>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</si>
  <si>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</si>
  <si>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</si>
  <si>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</si>
  <si>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</si>
  <si>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</si>
  <si>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</si>
  <si>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</si>
  <si>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</si>
  <si>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</si>
  <si>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</si>
  <si>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</si>
  <si>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</si>
  <si>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</si>
  <si>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</si>
  <si>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</si>
  <si>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</si>
  <si>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</si>
  <si>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</si>
  <si>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</si>
  <si>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</si>
  <si>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</si>
  <si>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</si>
  <si>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</si>
  <si>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</si>
  <si>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</si>
  <si>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</si>
  <si>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</si>
  <si>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</si>
  <si>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</si>
  <si>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</si>
  <si>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</si>
  <si>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</si>
  <si>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</si>
  <si>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</si>
  <si>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</si>
  <si>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</si>
  <si>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</si>
  <si>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</si>
  <si>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</si>
  <si>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</si>
  <si>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</si>
  <si>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</si>
  <si>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</si>
  <si>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</si>
  <si>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</si>
  <si>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</si>
  <si>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</si>
  <si>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</si>
  <si>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</si>
  <si>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</si>
  <si>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</si>
  <si>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</si>
  <si>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</si>
  <si>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</si>
  <si>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</si>
  <si>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</si>
  <si>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</si>
  <si>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</si>
  <si>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</si>
  <si>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</si>
  <si>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</si>
  <si>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</si>
  <si>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</si>
  <si>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</si>
  <si>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</si>
  <si>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</si>
  <si>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</si>
  <si>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</si>
  <si>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</si>
  <si>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</si>
  <si>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</si>
  <si>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</si>
  <si>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</si>
  <si>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</si>
  <si>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</si>
  <si>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</si>
  <si>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</si>
  <si>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</si>
  <si>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</si>
  <si>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</si>
  <si>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</si>
  <si>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</si>
  <si>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</si>
  <si>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</si>
  <si>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</si>
  <si>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</si>
  <si>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</si>
  <si>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</si>
  <si>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</si>
  <si>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</si>
  <si>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</si>
  <si>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</si>
  <si>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</si>
  <si>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</si>
  <si>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</si>
  <si>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</si>
  <si>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</si>
  <si>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</si>
  <si>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</si>
  <si>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</si>
  <si>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</si>
  <si>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</si>
  <si>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</si>
  <si>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</si>
  <si>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</si>
  <si>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</si>
  <si>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</si>
  <si>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</si>
  <si>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</si>
  <si>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</si>
  <si>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</si>
  <si>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</si>
  <si>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</si>
  <si>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</si>
  <si>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</si>
  <si>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</si>
  <si>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</si>
  <si>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</si>
  <si>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</si>
  <si>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</si>
  <si>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</si>
  <si>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</si>
  <si>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</si>
  <si>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</si>
  <si>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</si>
  <si>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</si>
  <si>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</si>
  <si>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</si>
  <si>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</si>
  <si>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</si>
  <si>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</si>
  <si>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</si>
  <si>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</si>
  <si>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</si>
  <si>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</si>
  <si>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</si>
  <si>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</si>
  <si>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</si>
  <si>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</si>
  <si>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</si>
  <si>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</si>
  <si>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</si>
  <si>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</si>
  <si>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</si>
  <si>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</si>
  <si>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</si>
  <si>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</si>
  <si>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</si>
  <si>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</si>
  <si>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</si>
  <si>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</si>
  <si>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</si>
  <si>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</si>
  <si>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</si>
  <si>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</si>
  <si>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</si>
  <si>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</si>
  <si>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</si>
  <si>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</si>
  <si>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</si>
  <si>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</si>
  <si>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</si>
  <si>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</si>
  <si>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</si>
  <si>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</si>
  <si>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</si>
  <si>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</si>
  <si>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</si>
  <si>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</si>
  <si>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</si>
  <si>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</si>
  <si>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</si>
  <si>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</si>
  <si>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</si>
  <si>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</si>
  <si>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</si>
  <si>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</si>
  <si>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</si>
  <si>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</si>
  <si>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</si>
  <si>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</si>
  <si>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</si>
  <si>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</si>
  <si>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</si>
  <si>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</si>
  <si>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</si>
  <si>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</si>
  <si>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</si>
  <si>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</si>
  <si>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</si>
  <si>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</si>
  <si>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</si>
  <si>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</si>
  <si>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</si>
  <si>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</si>
  <si>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</si>
  <si>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</si>
  <si>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</si>
  <si>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</si>
  <si>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</si>
  <si>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</si>
  <si>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</si>
  <si>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</si>
  <si>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</si>
  <si>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</si>
  <si>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</si>
  <si>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</si>
  <si>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</si>
  <si>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</si>
  <si>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</si>
  <si>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</si>
  <si>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</si>
  <si>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</si>
  <si>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</si>
  <si>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</si>
  <si>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</si>
  <si>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</si>
  <si>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</si>
  <si>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</si>
  <si>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</si>
  <si>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</si>
  <si>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</si>
  <si>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</si>
  <si>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</si>
  <si>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</si>
  <si>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</si>
  <si>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</si>
  <si>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</si>
  <si>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</si>
  <si>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</si>
  <si>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</si>
  <si>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</si>
  <si>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</si>
  <si>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</si>
  <si>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</si>
  <si>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</si>
  <si>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</si>
  <si>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</si>
  <si>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</si>
  <si>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</si>
  <si>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</si>
  <si>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</si>
  <si>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</si>
  <si>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</si>
  <si>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</si>
  <si>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</si>
  <si>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</si>
  <si>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</si>
  <si>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</si>
  <si>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</si>
  <si>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</si>
  <si>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</si>
  <si>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</si>
  <si>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</si>
  <si>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</si>
  <si>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</si>
  <si>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</si>
  <si>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</si>
  <si>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</si>
  <si>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</si>
  <si>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</si>
  <si>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</si>
  <si>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</si>
  <si>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</si>
  <si>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</si>
  <si>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</si>
  <si>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</si>
  <si>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</si>
  <si>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</si>
  <si>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</si>
  <si>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</si>
  <si>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</si>
  <si>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</si>
  <si>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</si>
  <si>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</si>
  <si>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</si>
  <si>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</si>
  <si>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</si>
  <si>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</si>
  <si>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</si>
  <si>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</si>
  <si>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</si>
  <si>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</si>
  <si>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</si>
  <si>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</si>
  <si>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</si>
  <si>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</si>
  <si>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</si>
  <si>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</si>
  <si>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</si>
  <si>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</si>
  <si>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</si>
  <si>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</si>
  <si>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</si>
  <si>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</si>
  <si>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</si>
  <si>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</si>
  <si>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</si>
  <si>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</si>
  <si>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</si>
  <si>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</si>
  <si>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</si>
  <si>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</si>
  <si>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</si>
  <si>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</si>
  <si>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</si>
  <si>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</si>
  <si>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</si>
  <si>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</si>
  <si>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</si>
  <si>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</si>
  <si>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</si>
  <si>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</si>
  <si>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</si>
  <si>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</si>
  <si>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</si>
  <si>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</si>
  <si>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</si>
  <si>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</si>
  <si>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</si>
  <si>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</si>
  <si>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</si>
  <si>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</si>
  <si>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</si>
  <si>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</si>
  <si>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</si>
  <si>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</si>
  <si>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</si>
  <si>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</si>
  <si>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</si>
  <si>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</si>
  <si>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</si>
  <si>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</si>
  <si>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</si>
  <si>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</si>
  <si>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</si>
  <si>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</si>
  <si>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</si>
  <si>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</si>
  <si>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</si>
  <si>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</si>
  <si>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</si>
  <si>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</si>
  <si>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</si>
  <si>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</si>
  <si>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</si>
  <si>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</si>
  <si>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</si>
  <si>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</si>
  <si>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</si>
  <si>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</si>
  <si>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</si>
  <si>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</si>
  <si>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</si>
  <si>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</si>
  <si>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</si>
  <si>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</si>
  <si>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</si>
  <si>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</si>
  <si>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</si>
  <si>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</si>
  <si>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</si>
  <si>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</si>
  <si>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</si>
  <si>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</si>
  <si>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</si>
  <si>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</si>
  <si>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</si>
  <si>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</si>
  <si>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</si>
  <si>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</si>
  <si>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</si>
  <si>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</si>
  <si>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</si>
  <si>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</si>
  <si>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</si>
  <si>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</si>
  <si>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</si>
  <si>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</si>
  <si>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</si>
  <si>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</si>
  <si>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</si>
  <si>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</si>
  <si>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</si>
  <si>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</si>
  <si>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</si>
  <si>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</si>
  <si>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</si>
  <si>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</si>
  <si>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</si>
  <si>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</si>
  <si>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</si>
  <si>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</si>
  <si>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</si>
  <si>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</si>
  <si>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</si>
  <si>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</si>
  <si>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</si>
  <si>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</si>
  <si>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</si>
  <si>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</si>
  <si>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</si>
  <si>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</si>
  <si>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</si>
  <si>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</si>
  <si>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</si>
  <si>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</si>
  <si>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</si>
  <si>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</si>
  <si>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</si>
  <si>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</si>
  <si>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</si>
  <si>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</si>
  <si>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</si>
  <si>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</si>
  <si>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</si>
  <si>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</si>
  <si>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</si>
  <si>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</si>
  <si>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</si>
  <si>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</si>
  <si>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</si>
  <si>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</si>
  <si>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</si>
  <si>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</si>
  <si>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</si>
  <si>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</si>
  <si>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</si>
  <si>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</si>
  <si>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</si>
  <si>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</si>
  <si>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</si>
  <si>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</si>
  <si>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</si>
  <si>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</si>
  <si>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</si>
  <si>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</si>
  <si>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</si>
  <si>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</si>
  <si>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</si>
  <si>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</si>
  <si>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</si>
  <si>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</si>
  <si>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</si>
  <si>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</si>
  <si>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</si>
  <si>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</si>
  <si>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</si>
  <si>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</si>
  <si>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</si>
  <si>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</si>
  <si>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</si>
  <si>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</si>
  <si>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</si>
  <si>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</si>
  <si>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</si>
  <si>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</si>
  <si>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</si>
  <si>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</si>
  <si>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</si>
  <si>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</si>
  <si>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</si>
  <si>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</si>
  <si>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</si>
  <si>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</si>
  <si>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</si>
  <si>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</si>
  <si>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</si>
  <si>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</si>
  <si>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</si>
  <si>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</si>
  <si>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</si>
  <si>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</si>
  <si>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</si>
  <si>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</si>
  <si>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</si>
  <si>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</si>
  <si>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</si>
  <si>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</si>
  <si>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</si>
  <si>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</si>
  <si>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</si>
  <si>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</si>
  <si>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</si>
  <si>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</si>
  <si>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</si>
  <si>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</si>
  <si>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</si>
  <si>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</si>
  <si>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</si>
  <si>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</si>
  <si>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</si>
  <si>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</si>
  <si>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</si>
  <si>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</si>
  <si>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</si>
  <si>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</si>
  <si>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</si>
  <si>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</si>
  <si>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</si>
  <si>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</si>
  <si>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</si>
  <si>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</si>
  <si>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</si>
  <si>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</si>
  <si>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</si>
  <si>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</si>
  <si>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</si>
  <si>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</si>
  <si>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</si>
  <si>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</si>
  <si>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</si>
  <si>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</si>
  <si>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</si>
  <si>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</si>
  <si>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</si>
  <si>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</si>
  <si>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</si>
  <si>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</si>
  <si>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</si>
  <si>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</si>
  <si>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</si>
  <si>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</si>
  <si>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</si>
  <si>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</si>
  <si>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</si>
  <si>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</si>
  <si>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</si>
  <si>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</si>
  <si>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</si>
  <si>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</si>
  <si>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</si>
  <si>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</si>
  <si>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</si>
  <si>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</si>
  <si>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</si>
  <si>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</si>
  <si>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</si>
  <si>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</si>
  <si>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</si>
  <si>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</si>
  <si>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</si>
  <si>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</si>
  <si>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</si>
  <si>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</si>
  <si>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</si>
  <si>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</si>
  <si>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</si>
  <si>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</si>
  <si>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</si>
  <si>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</si>
  <si>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</si>
  <si>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</si>
  <si>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</si>
  <si>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</si>
  <si>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</si>
  <si>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</si>
  <si>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</si>
  <si>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</si>
  <si>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</si>
  <si>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</si>
  <si>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</si>
  <si>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</si>
  <si>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</si>
  <si>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</si>
  <si>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</si>
  <si>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</si>
  <si>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</si>
  <si>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</si>
  <si>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</si>
  <si>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</si>
  <si>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</si>
  <si>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</si>
  <si>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</si>
  <si>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</si>
  <si>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</si>
  <si>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</si>
  <si>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</si>
  <si>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</si>
  <si>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</si>
  <si>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</si>
  <si>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</si>
  <si>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</si>
  <si>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</si>
  <si>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</si>
  <si>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</si>
  <si>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</si>
  <si>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</si>
  <si>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</si>
  <si>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</si>
  <si>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</si>
  <si>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</si>
  <si>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</si>
  <si>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</si>
  <si>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</si>
  <si>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</si>
  <si>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</si>
  <si>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</si>
  <si>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</si>
  <si>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</si>
  <si>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</si>
  <si>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</si>
  <si>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</si>
  <si>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</si>
  <si>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</si>
  <si>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</si>
  <si>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</si>
  <si>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</si>
  <si>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</si>
  <si>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</si>
  <si>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</si>
  <si>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</si>
  <si>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</si>
  <si>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</si>
  <si>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</si>
  <si>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</si>
  <si>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</si>
  <si>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</si>
  <si>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</si>
  <si>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</si>
  <si>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</si>
  <si>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</si>
  <si>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</si>
  <si>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</si>
  <si>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</si>
  <si>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</si>
  <si>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</si>
  <si>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</si>
  <si>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</si>
  <si>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</si>
  <si>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</si>
  <si>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</si>
  <si>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</si>
  <si>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</si>
  <si>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</si>
  <si>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</si>
  <si>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</si>
  <si>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</si>
  <si>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</si>
  <si>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</si>
  <si>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</si>
  <si>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</si>
  <si>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</si>
  <si>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</si>
  <si>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</si>
  <si>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</si>
  <si>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</si>
  <si>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</si>
  <si>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</si>
  <si>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</si>
  <si>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</si>
  <si>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</si>
  <si>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</si>
  <si>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</si>
  <si>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</si>
  <si>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</si>
  <si>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</si>
  <si>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</si>
  <si>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</si>
  <si>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</si>
  <si>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</si>
  <si>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</si>
  <si>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</si>
  <si>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</si>
  <si>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</si>
  <si>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</si>
  <si>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</si>
  <si>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</si>
  <si>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</si>
  <si>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</si>
  <si>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</si>
  <si>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</si>
  <si>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</si>
  <si>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</si>
  <si>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</si>
  <si>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</si>
  <si>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</si>
  <si>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</si>
  <si>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</si>
  <si>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</si>
  <si>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</si>
  <si>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</si>
  <si>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</si>
  <si>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</si>
  <si>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</si>
  <si>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</si>
  <si>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</si>
  <si>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</si>
  <si>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</si>
  <si>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</si>
  <si>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</si>
  <si>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</si>
  <si>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</si>
  <si>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</si>
  <si>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</si>
  <si>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</si>
  <si>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</si>
  <si>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</si>
  <si>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</si>
  <si>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</si>
  <si>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</si>
  <si>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</si>
  <si>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</si>
  <si>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</si>
  <si>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</si>
  <si>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</si>
  <si>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</si>
  <si>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</si>
  <si>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</si>
  <si>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</si>
  <si>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</si>
  <si>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</si>
  <si>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</si>
  <si>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</si>
  <si>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</si>
  <si>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</si>
  <si>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</si>
  <si>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</si>
  <si>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</si>
  <si>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</si>
  <si>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</si>
  <si>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</si>
  <si>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</si>
  <si>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</si>
  <si>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</si>
  <si>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</si>
  <si>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</si>
  <si>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</si>
  <si>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</si>
  <si>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</si>
  <si>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</si>
  <si>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</si>
  <si>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</si>
  <si>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</si>
  <si>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</si>
  <si>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</si>
  <si>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</si>
  <si>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</si>
  <si>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</si>
  <si>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</si>
  <si>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</si>
  <si>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</si>
  <si>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</si>
  <si>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</si>
  <si>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</si>
  <si>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</si>
  <si>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</si>
  <si>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</si>
  <si>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</si>
  <si>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</si>
  <si>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</si>
  <si>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</si>
  <si>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</si>
  <si>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</si>
  <si>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</si>
  <si>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</si>
  <si>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</si>
  <si>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</si>
  <si>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</si>
  <si>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</si>
  <si>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</si>
  <si>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</si>
  <si>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</si>
  <si>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</si>
  <si>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</si>
  <si>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</si>
  <si>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</si>
  <si>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</si>
  <si>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</si>
  <si>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</si>
  <si>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</si>
  <si>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</si>
  <si>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</si>
  <si>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</si>
  <si>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</si>
  <si>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</si>
  <si>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</si>
  <si>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</si>
  <si>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</si>
  <si>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</si>
  <si>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</si>
  <si>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</si>
  <si>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</si>
  <si>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</si>
  <si>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</si>
  <si>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</si>
  <si>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</si>
  <si>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</si>
  <si>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</si>
  <si>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</si>
  <si>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</si>
  <si>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</si>
  <si>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</si>
  <si>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</si>
  <si>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</si>
  <si>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</si>
  <si>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</si>
  <si>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</si>
  <si>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</si>
  <si>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</si>
  <si>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</si>
  <si>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</si>
  <si>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</si>
  <si>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</si>
  <si>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</si>
  <si>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</si>
  <si>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</si>
  <si>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</si>
  <si>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</si>
  <si>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</si>
  <si>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</si>
  <si>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</si>
  <si>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</si>
  <si>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</si>
  <si>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</si>
  <si>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</si>
  <si>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</si>
  <si>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</si>
  <si>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</si>
  <si>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</si>
  <si>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</si>
  <si>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</si>
  <si>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</si>
  <si>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</si>
  <si>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</si>
  <si>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</si>
  <si>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</si>
  <si>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</si>
  <si>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</si>
  <si>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</si>
  <si>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</si>
  <si>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</si>
  <si>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</si>
  <si>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</si>
  <si>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</si>
  <si>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</si>
  <si>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</si>
  <si>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</si>
  <si>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</si>
  <si>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</si>
  <si>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</si>
  <si>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</si>
  <si>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</si>
  <si>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</si>
  <si>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</si>
  <si>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</si>
  <si>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</si>
  <si>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</si>
  <si>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</si>
  <si>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</si>
  <si>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</si>
  <si>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</si>
  <si>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</si>
  <si>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</si>
  <si>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</si>
  <si>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</si>
  <si>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</si>
  <si>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</si>
  <si>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</si>
  <si>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</si>
  <si>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</si>
  <si>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</si>
  <si>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</si>
  <si>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</si>
  <si>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</si>
  <si>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</si>
  <si>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</si>
  <si>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</si>
  <si>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</si>
  <si>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</si>
  <si>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</si>
  <si>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</si>
  <si>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</si>
  <si>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</si>
  <si>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</si>
  <si>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</si>
  <si>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</si>
  <si>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</si>
  <si>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</si>
  <si>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</si>
  <si>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</si>
  <si>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</si>
  <si>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</si>
  <si>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</si>
  <si>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</si>
  <si>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</si>
  <si>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</si>
  <si>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</si>
  <si>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</si>
  <si>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</si>
  <si>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</si>
  <si>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</si>
  <si>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</si>
  <si>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</si>
  <si>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</si>
  <si>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</si>
  <si>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</si>
  <si>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</si>
  <si>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</si>
  <si>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</si>
  <si>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</si>
  <si>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</si>
  <si>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</si>
  <si>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</si>
  <si>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</si>
  <si>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</si>
  <si>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</si>
  <si>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</si>
  <si>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</si>
  <si>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</si>
  <si>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</si>
  <si>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</si>
  <si>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</si>
  <si>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</si>
  <si>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</si>
  <si>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</si>
  <si>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</si>
  <si>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</si>
  <si>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</si>
  <si>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</si>
  <si>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</si>
  <si>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</si>
  <si>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</si>
  <si>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</si>
  <si>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</si>
  <si>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</si>
  <si>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</si>
  <si>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</si>
  <si>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</si>
  <si>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</si>
  <si>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</si>
  <si>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</si>
  <si>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</si>
  <si>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</si>
  <si>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</si>
  <si>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</si>
  <si>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</si>
  <si>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</si>
  <si>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</si>
  <si>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</si>
  <si>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</si>
  <si>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</si>
  <si>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</si>
  <si>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</si>
  <si>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</si>
  <si>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</si>
  <si>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</si>
  <si>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</si>
  <si>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</si>
  <si>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</si>
  <si>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</si>
  <si>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</si>
  <si>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</si>
  <si>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</si>
  <si>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</si>
  <si>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</si>
  <si>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</si>
  <si>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</si>
  <si>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</si>
  <si>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</si>
  <si>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</si>
  <si>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</si>
  <si>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</si>
  <si>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</si>
  <si>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</si>
  <si>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</si>
  <si>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</si>
  <si>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</si>
  <si>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</si>
  <si>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</si>
  <si>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</si>
  <si>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</si>
  <si>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</si>
  <si>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</si>
  <si>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</si>
  <si>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</si>
  <si>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</si>
  <si>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</si>
  <si>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</si>
  <si>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</si>
  <si>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</si>
  <si>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</si>
  <si>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</si>
  <si>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</si>
  <si>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</si>
  <si>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</si>
  <si>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</si>
  <si>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</si>
  <si>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</si>
  <si>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</si>
  <si>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</si>
  <si>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</si>
  <si>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</si>
  <si>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</si>
  <si>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</si>
  <si>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</si>
  <si>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</si>
  <si>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</si>
  <si>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</si>
  <si>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</si>
  <si>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</si>
  <si>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</si>
  <si>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</si>
  <si>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</si>
  <si>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</si>
  <si>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</si>
  <si>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</si>
  <si>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</si>
  <si>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</si>
  <si>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</si>
  <si>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</si>
  <si>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</si>
  <si>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</si>
  <si>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</si>
  <si>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</si>
  <si>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</si>
  <si>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</si>
  <si>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</si>
  <si>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</si>
  <si>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</si>
  <si>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</si>
  <si>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</si>
  <si>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</si>
  <si>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</si>
  <si>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</si>
  <si>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</si>
  <si>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</si>
  <si>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</si>
  <si>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</si>
  <si>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</si>
  <si>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</si>
  <si>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</si>
  <si>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</si>
  <si>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</si>
  <si>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</si>
  <si>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</si>
  <si>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</si>
  <si>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</si>
  <si>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</si>
  <si>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</si>
  <si>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</si>
  <si>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</si>
  <si>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</si>
  <si>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</si>
  <si>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</si>
  <si>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</si>
  <si>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</si>
  <si>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</si>
  <si>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</si>
  <si>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</si>
  <si>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</si>
  <si>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</si>
  <si>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</si>
  <si>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</si>
  <si>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</si>
  <si>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</si>
  <si>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</si>
  <si>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</si>
  <si>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</si>
  <si>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</si>
  <si>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</si>
  <si>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</si>
  <si>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</si>
  <si>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</si>
  <si>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</si>
  <si>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</si>
  <si>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</si>
  <si>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</si>
  <si>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</si>
  <si>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</si>
  <si>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</si>
  <si>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</si>
  <si>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</si>
  <si>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</si>
  <si>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</si>
  <si>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</si>
  <si>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</si>
  <si>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</si>
  <si>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</si>
  <si>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</si>
  <si>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</si>
  <si>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</si>
  <si>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</si>
  <si>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</si>
  <si>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</si>
  <si>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</si>
  <si>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</si>
  <si>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</si>
  <si>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</si>
  <si>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</si>
  <si>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</si>
  <si>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</si>
  <si>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</si>
  <si>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</si>
  <si>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</si>
  <si>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</si>
  <si>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</si>
  <si>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</si>
  <si>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</si>
  <si>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</si>
  <si>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</si>
  <si>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</si>
  <si>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</si>
  <si>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</si>
  <si>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</si>
  <si>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</si>
  <si>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</si>
  <si>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</si>
  <si>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</si>
  <si>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</si>
  <si>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</si>
  <si>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</si>
  <si>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</si>
  <si>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</si>
  <si>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</si>
  <si>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</si>
  <si>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</si>
  <si>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</si>
  <si>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</si>
  <si>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</si>
  <si>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</si>
  <si>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</si>
  <si>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</si>
  <si>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</si>
  <si>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</si>
  <si>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</si>
  <si>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</si>
  <si>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</si>
  <si>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</si>
  <si>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</si>
  <si>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</si>
  <si>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</si>
  <si>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</si>
  <si>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</si>
  <si>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</si>
  <si>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</si>
  <si>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</si>
  <si>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</si>
  <si>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</si>
  <si>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</si>
  <si>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</si>
  <si>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</si>
  <si>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</si>
  <si>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</si>
  <si>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</si>
  <si>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</si>
  <si>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</si>
  <si>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</si>
  <si>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</si>
  <si>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</si>
  <si>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</si>
  <si>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</si>
  <si>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</si>
  <si>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</si>
  <si>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</si>
  <si>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</si>
  <si>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</si>
  <si>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</si>
  <si>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</si>
  <si>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</si>
  <si>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</si>
  <si>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</si>
  <si>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</si>
  <si>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</si>
  <si>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</si>
  <si>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</si>
  <si>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</si>
  <si>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</si>
  <si>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</si>
  <si>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</si>
  <si>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</si>
  <si>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</si>
  <si>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</si>
  <si>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</si>
  <si>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</si>
  <si>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</si>
  <si>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</si>
  <si>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</si>
  <si>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</si>
  <si>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</si>
  <si>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</si>
  <si>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</si>
  <si>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</si>
  <si>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</si>
  <si>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</si>
  <si>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</si>
  <si>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</si>
  <si>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</si>
  <si>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</si>
  <si>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</si>
  <si>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</si>
  <si>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</si>
  <si>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</si>
  <si>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</si>
  <si>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</si>
  <si>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</si>
  <si>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</si>
  <si>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</si>
  <si>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</si>
  <si>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</si>
  <si>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</si>
  <si>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</si>
  <si>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</si>
  <si>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</si>
  <si>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</si>
  <si>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</si>
  <si>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</si>
  <si>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</si>
  <si>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</si>
  <si>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</si>
  <si>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</si>
  <si>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</si>
  <si>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</si>
  <si>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</si>
  <si>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</si>
  <si>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</si>
  <si>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</si>
  <si>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</si>
  <si>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</si>
  <si>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</si>
  <si>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</si>
  <si>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</si>
  <si>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</si>
  <si>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</si>
  <si>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</si>
  <si>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</si>
  <si>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</si>
  <si>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</si>
  <si>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</si>
  <si>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</si>
  <si>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</si>
  <si>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</si>
  <si>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</si>
  <si>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</si>
  <si>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</si>
  <si>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</si>
  <si>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</si>
  <si>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</si>
  <si>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</si>
  <si>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</si>
  <si>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</si>
  <si>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</si>
  <si>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</si>
  <si>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</si>
  <si>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</si>
  <si>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</si>
  <si>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</si>
  <si>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</si>
  <si>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</si>
  <si>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</si>
  <si>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</si>
  <si>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</si>
  <si>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</si>
  <si>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</si>
  <si>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</si>
  <si>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</si>
  <si>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</si>
  <si>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</si>
  <si>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</si>
  <si>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</si>
  <si>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</si>
  <si>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</si>
  <si>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</si>
  <si>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</si>
  <si>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</si>
  <si>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</si>
  <si>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</si>
  <si>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</si>
  <si>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</si>
  <si>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</si>
  <si>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</si>
  <si>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</si>
  <si>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</si>
  <si>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</si>
  <si>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</si>
  <si>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</si>
  <si>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</si>
  <si>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</si>
  <si>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</si>
  <si>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</si>
  <si>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</si>
  <si>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</si>
  <si>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</si>
  <si>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</si>
  <si>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</si>
  <si>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</si>
  <si>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</si>
  <si>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</si>
  <si>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</si>
  <si>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</si>
  <si>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</si>
  <si>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</si>
  <si>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</si>
  <si>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</si>
  <si>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</si>
  <si>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</si>
  <si>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</si>
  <si>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</si>
  <si>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</si>
  <si>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</si>
  <si>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</si>
  <si>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</si>
  <si>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</si>
  <si>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</si>
  <si>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</si>
  <si>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</si>
  <si>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</si>
  <si>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</si>
  <si>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</si>
  <si>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</si>
  <si>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</si>
  <si>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</si>
  <si>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</si>
  <si>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</si>
  <si>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</si>
  <si>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</si>
  <si>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</si>
  <si>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</si>
  <si>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</si>
  <si>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</si>
  <si>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</si>
  <si>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</si>
  <si>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</si>
  <si>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</si>
  <si>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</si>
  <si>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</si>
  <si>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</si>
  <si>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</si>
  <si>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</si>
  <si>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</si>
  <si>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</si>
  <si>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</si>
  <si>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</si>
  <si>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</si>
  <si>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</si>
  <si>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</si>
  <si>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</si>
  <si>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</si>
  <si>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</si>
  <si>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</si>
  <si>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</si>
  <si>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</si>
  <si>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</si>
  <si>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</si>
  <si>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</si>
  <si>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</si>
  <si>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</si>
  <si>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</si>
  <si>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</si>
  <si>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</si>
  <si>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</si>
  <si>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</si>
  <si>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</si>
  <si>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</si>
  <si>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</si>
  <si>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</si>
  <si>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</si>
  <si>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</si>
  <si>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</si>
  <si>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</si>
  <si>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</si>
  <si>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</si>
  <si>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</si>
  <si>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</si>
  <si>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</si>
  <si>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</si>
  <si>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</si>
  <si>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</si>
  <si>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</si>
  <si>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</si>
  <si>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</si>
  <si>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</si>
  <si>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</si>
  <si>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</si>
  <si>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</si>
  <si>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</si>
  <si>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</si>
  <si>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</si>
  <si>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</si>
  <si>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</si>
  <si>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</si>
  <si>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</si>
  <si>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</si>
  <si>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</si>
  <si>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</si>
  <si>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</si>
  <si>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</si>
  <si>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</si>
  <si>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</si>
  <si>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</si>
  <si>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</si>
  <si>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</si>
  <si>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</si>
  <si>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</si>
  <si>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</si>
  <si>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</si>
  <si>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</si>
  <si>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</si>
  <si>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</si>
  <si>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</si>
  <si>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</si>
  <si>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</si>
  <si>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</si>
  <si>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</si>
  <si>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</si>
  <si>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</si>
  <si>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</si>
  <si>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</si>
  <si>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</si>
  <si>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</si>
  <si>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</si>
  <si>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</si>
  <si>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</si>
  <si>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</si>
  <si>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</si>
  <si>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</si>
  <si>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</si>
  <si>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</si>
  <si>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</si>
  <si>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</si>
  <si>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</si>
  <si>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</si>
  <si>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</si>
  <si>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</si>
  <si>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</si>
  <si>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</si>
  <si>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</si>
  <si>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</si>
  <si>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</si>
  <si>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</si>
  <si>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</si>
  <si>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</si>
  <si>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</si>
  <si>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</si>
  <si>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</si>
  <si>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</si>
  <si>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</si>
  <si>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</si>
  <si>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</si>
  <si>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</si>
  <si>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</si>
  <si>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</si>
  <si>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</si>
  <si>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</si>
  <si>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</si>
  <si>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</si>
  <si>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</si>
  <si>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</si>
  <si>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</si>
  <si>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</si>
  <si>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</si>
  <si>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</si>
  <si>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</si>
  <si>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</si>
  <si>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</si>
  <si>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</si>
  <si>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</si>
  <si>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</si>
  <si>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</si>
  <si>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</si>
  <si>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</si>
  <si>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</si>
  <si>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</si>
  <si>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</si>
  <si>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</si>
  <si>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</si>
  <si>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</si>
  <si>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</si>
  <si>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</si>
  <si>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</si>
  <si>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</si>
  <si>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</si>
  <si>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</si>
  <si>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</si>
  <si>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</si>
  <si>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</si>
  <si>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</si>
  <si>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</si>
  <si>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</si>
  <si>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</si>
  <si>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</si>
  <si>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</si>
  <si>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</si>
  <si>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</si>
  <si>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</si>
  <si>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</si>
  <si>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</si>
  <si>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</si>
  <si>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</si>
  <si>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</si>
  <si>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</si>
  <si>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</si>
  <si>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</si>
  <si>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</si>
  <si>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</si>
  <si>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</si>
  <si>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</si>
  <si>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</si>
  <si>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</si>
  <si>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</si>
  <si>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</si>
  <si>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</si>
  <si>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</si>
  <si>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</si>
  <si>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</si>
  <si>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</si>
  <si>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</si>
  <si>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</si>
  <si>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</si>
  <si>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</si>
  <si>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</si>
  <si>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</si>
  <si>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</si>
  <si>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</si>
  <si>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</si>
  <si>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</si>
  <si>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</si>
  <si>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</si>
  <si>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</si>
  <si>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</si>
  <si>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</si>
  <si>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</si>
  <si>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</si>
  <si>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</si>
  <si>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</si>
  <si>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</si>
  <si>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</si>
  <si>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</si>
  <si>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</si>
  <si>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</si>
  <si>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</si>
  <si>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</si>
  <si>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</si>
  <si>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</si>
  <si>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</si>
  <si>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</si>
  <si>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</si>
  <si>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</si>
  <si>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</si>
  <si>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</si>
  <si>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</si>
  <si>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</si>
  <si>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</si>
  <si>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</si>
  <si>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</si>
  <si>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</si>
  <si>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</si>
  <si>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</si>
  <si>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</si>
  <si>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</si>
  <si>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</si>
  <si>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</si>
  <si>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</si>
  <si>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</si>
  <si>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</si>
  <si>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</si>
  <si>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</si>
  <si>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</si>
  <si>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</si>
  <si>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</si>
  <si>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</si>
  <si>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</si>
  <si>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</si>
  <si>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</si>
  <si>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</si>
  <si>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</si>
  <si>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</si>
  <si>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</si>
  <si>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</si>
  <si>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</si>
  <si>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</si>
  <si>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</si>
  <si>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</si>
  <si>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</si>
  <si>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</si>
  <si>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</si>
  <si>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</si>
  <si>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</si>
  <si>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</si>
  <si>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</si>
  <si>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</si>
  <si>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</si>
  <si>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</si>
  <si>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</si>
  <si>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</si>
  <si>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</si>
  <si>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</si>
  <si>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</si>
  <si>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</si>
  <si>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</si>
  <si>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</si>
  <si>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</si>
  <si>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</si>
  <si>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</si>
  <si>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</si>
  <si>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</si>
  <si>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</si>
  <si>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</si>
  <si>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</si>
  <si>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</si>
  <si>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</si>
  <si>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</si>
  <si>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</si>
  <si>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</si>
  <si>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</si>
  <si>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</si>
  <si>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</si>
  <si>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</si>
  <si>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</si>
  <si>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</si>
  <si>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</si>
  <si>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</si>
  <si>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</si>
  <si>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</si>
  <si>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</si>
  <si>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</si>
  <si>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</si>
  <si>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</si>
  <si>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</si>
  <si>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</si>
  <si>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</si>
  <si>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</si>
  <si>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</si>
  <si>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</si>
  <si>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</si>
  <si>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</si>
  <si>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</si>
  <si>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</si>
  <si>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</si>
  <si>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</si>
  <si>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</si>
  <si>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</si>
  <si>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</si>
  <si>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</si>
  <si>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</si>
  <si>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</si>
  <si>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</si>
  <si>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</si>
  <si>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</si>
  <si>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</si>
  <si>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</si>
  <si>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</si>
  <si>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</si>
  <si>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</si>
  <si>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</si>
  <si>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</si>
  <si>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</si>
  <si>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</si>
  <si>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</si>
  <si>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</si>
  <si>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</si>
  <si>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</si>
  <si>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</si>
  <si>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</si>
  <si>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</si>
  <si>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</si>
  <si>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</si>
  <si>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</si>
  <si>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</si>
  <si>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</si>
  <si>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</si>
  <si>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</si>
  <si>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</si>
  <si>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</si>
  <si>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</si>
  <si>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</si>
  <si>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</si>
  <si>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</si>
  <si>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</si>
  <si>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</si>
  <si>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</si>
  <si>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</si>
  <si>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</si>
  <si>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</si>
  <si>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</si>
  <si>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</si>
  <si>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</si>
  <si>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</si>
  <si>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</si>
  <si>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</si>
  <si>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</si>
  <si>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</si>
  <si>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</si>
  <si>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</si>
  <si>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</si>
  <si>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</si>
  <si>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</si>
  <si>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</si>
  <si>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</si>
  <si>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</si>
  <si>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</si>
  <si>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</si>
  <si>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</si>
  <si>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</si>
  <si>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</si>
  <si>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</si>
  <si>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</si>
  <si>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</si>
  <si>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</si>
  <si>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</si>
  <si>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</si>
  <si>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</si>
  <si>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</si>
  <si>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</si>
  <si>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</si>
  <si>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</si>
  <si>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</si>
  <si>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</si>
  <si>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</si>
  <si>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</si>
  <si>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</si>
  <si>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</si>
  <si>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</si>
  <si>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</si>
  <si>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</si>
  <si>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</si>
  <si>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</si>
  <si>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</si>
  <si>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</si>
  <si>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</si>
  <si>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</si>
  <si>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</si>
  <si>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</si>
  <si>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</si>
  <si>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</si>
  <si>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</si>
  <si>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</si>
  <si>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</si>
  <si>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</si>
  <si>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</si>
  <si>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</si>
  <si>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</si>
  <si>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</si>
  <si>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</si>
  <si>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</si>
  <si>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</si>
  <si>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</si>
  <si>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</si>
  <si>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</si>
  <si>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</si>
  <si>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</si>
  <si>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</si>
  <si>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</si>
  <si>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</si>
  <si>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</si>
  <si>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</si>
  <si>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</si>
  <si>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</si>
  <si>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</si>
  <si>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</si>
  <si>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</si>
  <si>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</si>
  <si>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</si>
  <si>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</si>
  <si>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</si>
  <si>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</si>
  <si>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</si>
  <si>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</si>
  <si>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</si>
  <si>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</si>
  <si>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</si>
  <si>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</si>
  <si>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</si>
  <si>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</si>
  <si>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</si>
  <si>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</si>
  <si>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</si>
  <si>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</si>
  <si>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</si>
  <si>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</si>
  <si>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</si>
  <si>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</si>
  <si>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</si>
  <si>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</si>
  <si>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</si>
  <si>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</si>
  <si>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</si>
  <si>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</si>
  <si>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</si>
  <si>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</si>
  <si>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</si>
  <si>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</si>
  <si>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</si>
  <si>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</si>
  <si>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</si>
  <si>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</si>
  <si>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</si>
  <si>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</si>
  <si>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</si>
  <si>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</si>
  <si>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</si>
  <si>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</si>
  <si>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</si>
  <si>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</si>
  <si>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</si>
  <si>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</si>
  <si>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</si>
  <si>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</si>
  <si>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</si>
  <si>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</si>
  <si>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</si>
  <si>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</si>
  <si>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</si>
  <si>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</si>
  <si>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</si>
  <si>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</si>
  <si>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</si>
  <si>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</si>
  <si>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</si>
  <si>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</si>
  <si>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</si>
  <si>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</si>
  <si>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</si>
  <si>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</si>
  <si>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</si>
  <si>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</si>
  <si>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</si>
  <si>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</si>
  <si>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</si>
  <si>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</si>
  <si>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</si>
  <si>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</si>
  <si>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</si>
  <si>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</si>
  <si>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</si>
  <si>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</si>
  <si>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</si>
  <si>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</si>
  <si>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</si>
  <si>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</si>
  <si>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</si>
  <si>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</si>
  <si>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</si>
  <si>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</si>
  <si>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</si>
  <si>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</si>
  <si>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</si>
  <si>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</si>
  <si>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</si>
  <si>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</si>
  <si>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</si>
  <si>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</si>
  <si>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</si>
  <si>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</si>
  <si>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</si>
  <si>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</si>
  <si>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</si>
  <si>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</si>
  <si>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</si>
  <si>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</si>
  <si>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</si>
  <si>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</si>
  <si>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</si>
  <si>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</si>
  <si>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</si>
  <si>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</si>
  <si>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</si>
  <si>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</si>
  <si>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</si>
  <si>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</si>
  <si>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</si>
  <si>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</si>
  <si>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</si>
  <si>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</si>
  <si>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</si>
  <si>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</si>
  <si>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</si>
  <si>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</si>
  <si>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</si>
  <si>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</si>
  <si>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</si>
  <si>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</si>
  <si>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</si>
  <si>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</si>
  <si>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</si>
  <si>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</si>
  <si>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</si>
  <si>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</si>
  <si>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</si>
  <si>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</si>
  <si>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</si>
  <si>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</si>
  <si>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</si>
  <si>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</si>
  <si>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</si>
  <si>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</si>
  <si>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</si>
  <si>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</si>
  <si>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</si>
  <si>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</si>
  <si>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</si>
  <si>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</si>
  <si>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</si>
  <si>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</si>
  <si>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</si>
  <si>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</si>
  <si>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</si>
  <si>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</si>
  <si>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</si>
  <si>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</si>
  <si>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</si>
  <si>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</si>
  <si>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</si>
  <si>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</si>
  <si>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</si>
  <si>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</si>
  <si>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</si>
  <si>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</si>
  <si>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</si>
  <si>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</si>
  <si>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</si>
  <si>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</si>
  <si>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</si>
  <si>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</si>
  <si>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</si>
  <si>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</si>
  <si>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</si>
  <si>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</si>
  <si>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</si>
  <si>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</si>
  <si>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</si>
  <si>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</si>
  <si>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</si>
  <si>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</si>
  <si>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</si>
  <si>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</si>
  <si>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</si>
  <si>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</si>
  <si>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</si>
  <si>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</si>
  <si>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</si>
  <si>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</si>
  <si>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</si>
  <si>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</si>
  <si>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</si>
  <si>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</si>
  <si>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</si>
  <si>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</si>
  <si>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</si>
  <si>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</si>
  <si>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</si>
  <si>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</si>
  <si>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</si>
  <si>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</si>
  <si>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</si>
  <si>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</si>
  <si>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</si>
  <si>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</si>
  <si>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</si>
  <si>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</si>
  <si>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</si>
  <si>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</si>
  <si>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</si>
  <si>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</si>
  <si>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</si>
  <si>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</si>
  <si>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</si>
  <si>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</si>
  <si>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</si>
  <si>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</si>
  <si>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</si>
  <si>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</si>
  <si>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</si>
  <si>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</si>
  <si>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</si>
  <si>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</si>
  <si>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</si>
  <si>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</si>
  <si>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</si>
  <si>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</si>
  <si>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</si>
  <si>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</si>
  <si>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</si>
  <si>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</si>
  <si>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</si>
  <si>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</si>
  <si>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</si>
  <si>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</si>
  <si>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</si>
  <si>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</si>
  <si>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</si>
  <si>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</si>
  <si>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</si>
  <si>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</si>
  <si>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</si>
  <si>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</si>
  <si>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</si>
  <si>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</si>
  <si>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</si>
  <si>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</si>
  <si>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</si>
  <si>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</si>
  <si>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</si>
  <si>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</si>
  <si>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</si>
  <si>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</si>
  <si>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</si>
  <si>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</si>
  <si>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</si>
  <si>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</si>
  <si>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</si>
  <si>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</si>
  <si>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</si>
  <si>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</si>
  <si>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</si>
  <si>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</si>
  <si>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</si>
  <si>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</si>
  <si>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</si>
  <si>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</si>
  <si>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</si>
  <si>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</si>
  <si>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</si>
  <si>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</si>
  <si>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</si>
  <si>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</si>
  <si>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</si>
  <si>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</si>
  <si>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</si>
  <si>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</si>
  <si>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</si>
  <si>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</si>
  <si>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</si>
  <si>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</si>
  <si>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</si>
  <si>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</si>
  <si>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</si>
  <si>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</si>
  <si>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</si>
  <si>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</si>
  <si>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</si>
  <si>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</si>
  <si>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</si>
  <si>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</si>
  <si>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</si>
  <si>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</si>
  <si>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</si>
  <si>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</si>
  <si>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</si>
  <si>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</si>
  <si>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</si>
  <si>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</si>
  <si>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</si>
  <si>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</si>
  <si>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</si>
  <si>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</si>
  <si>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</si>
  <si>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</si>
  <si>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</si>
  <si>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</si>
  <si>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</si>
  <si>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</si>
  <si>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</si>
  <si>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</si>
  <si>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</si>
  <si>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</si>
  <si>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</si>
  <si>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</si>
  <si>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</si>
  <si>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</si>
  <si>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</si>
  <si>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</si>
  <si>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</si>
  <si>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</si>
  <si>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</si>
  <si>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</si>
  <si>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</si>
  <si>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</si>
  <si>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</si>
  <si>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</si>
  <si>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</si>
  <si>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</si>
  <si>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</si>
  <si>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</si>
  <si>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</si>
  <si>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</si>
  <si>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</si>
  <si>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</si>
  <si>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</si>
  <si>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</si>
  <si>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</si>
  <si>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</si>
  <si>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</si>
  <si>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</si>
  <si>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</si>
  <si>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</si>
  <si>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</si>
  <si>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</si>
  <si>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</si>
  <si>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</si>
  <si>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</si>
  <si>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</si>
  <si>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</si>
  <si>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</si>
  <si>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</si>
  <si>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</si>
  <si>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</si>
  <si>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</si>
  <si>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</si>
  <si>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</si>
  <si>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</si>
  <si>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</si>
  <si>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</si>
  <si>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</si>
  <si>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</si>
  <si>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</si>
  <si>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</si>
  <si>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</si>
  <si>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</si>
  <si>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</si>
  <si>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</si>
  <si>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</si>
  <si>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</si>
  <si>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</si>
  <si>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</si>
  <si>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</si>
  <si>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</si>
  <si>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</si>
  <si>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</si>
  <si>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</si>
  <si>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</si>
  <si>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</si>
  <si>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</si>
  <si>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</si>
  <si>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</si>
  <si>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</si>
  <si>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</si>
  <si>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</si>
  <si>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</si>
  <si>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</si>
  <si>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</si>
  <si>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</si>
  <si>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</si>
  <si>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</si>
  <si>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</si>
  <si>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</si>
  <si>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</si>
  <si>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</si>
  <si>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</si>
  <si>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</si>
  <si>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</si>
  <si>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</si>
  <si>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</si>
  <si>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</si>
  <si>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</si>
  <si>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</si>
  <si>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</si>
  <si>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</si>
  <si>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</si>
  <si>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</si>
  <si>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</si>
  <si>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</si>
  <si>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</si>
  <si>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</si>
  <si>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</si>
  <si>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</si>
  <si>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</si>
  <si>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</si>
  <si>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</si>
  <si>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</si>
  <si>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</si>
  <si>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</si>
  <si>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</si>
  <si>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</si>
  <si>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</si>
  <si>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</si>
  <si>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</si>
  <si>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</si>
  <si>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</si>
  <si>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</si>
  <si>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</si>
  <si>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</si>
  <si>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</si>
  <si>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</si>
  <si>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</si>
  <si>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</si>
  <si>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</si>
  <si>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</si>
  <si>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</si>
  <si>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</si>
  <si>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</si>
  <si>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</si>
  <si>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</si>
  <si>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</si>
  <si>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</si>
  <si>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</si>
  <si>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</si>
  <si>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</si>
  <si>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</si>
  <si>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</si>
  <si>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</si>
  <si>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</si>
  <si>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</si>
  <si>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</si>
  <si>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</si>
  <si>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</si>
  <si>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</si>
  <si>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</si>
  <si>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</si>
  <si>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</si>
  <si>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</si>
  <si>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</si>
  <si>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</si>
  <si>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</si>
  <si>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</si>
  <si>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</si>
  <si>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</si>
  <si>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</si>
  <si>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</si>
  <si>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</si>
  <si>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</si>
  <si>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</si>
  <si>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</si>
  <si>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</si>
  <si>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</si>
  <si>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</si>
  <si>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</si>
  <si>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</si>
  <si>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</si>
  <si>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</si>
  <si>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</si>
  <si>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</si>
  <si>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</si>
  <si>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</si>
  <si>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</si>
  <si>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</si>
  <si>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</si>
  <si>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</si>
  <si>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</si>
  <si>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</si>
  <si>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</si>
  <si>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</si>
  <si>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</si>
  <si>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</si>
  <si>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</si>
  <si>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</si>
  <si>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</si>
  <si>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</si>
  <si>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</si>
  <si>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</si>
  <si>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</si>
  <si>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</si>
  <si>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</si>
  <si>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</si>
  <si>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</si>
  <si>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</si>
  <si>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</si>
  <si>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</si>
  <si>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</si>
  <si>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</si>
  <si>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</si>
  <si>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</si>
  <si>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</si>
  <si>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</si>
  <si>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</si>
  <si>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</si>
  <si>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</si>
  <si>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</si>
  <si>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</si>
  <si>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</si>
  <si>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</si>
  <si>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</si>
  <si>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</si>
  <si>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</si>
  <si>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</si>
  <si>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</si>
  <si>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</si>
  <si>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</si>
  <si>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</si>
  <si>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</si>
  <si>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</si>
  <si>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</si>
  <si>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</si>
  <si>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</si>
  <si>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</si>
  <si>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</si>
  <si>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</si>
  <si>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</si>
  <si>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</si>
  <si>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</si>
  <si>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</si>
  <si>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</si>
  <si>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</si>
  <si>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</si>
  <si>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</si>
  <si>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</si>
  <si>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</si>
  <si>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</si>
  <si>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</si>
  <si>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</si>
  <si>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</si>
  <si>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</si>
  <si>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</si>
  <si>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</si>
  <si>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</si>
  <si>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</si>
  <si>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</si>
  <si>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</si>
  <si>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</si>
  <si>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</si>
  <si>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</si>
  <si>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</si>
  <si>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</si>
  <si>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</si>
  <si>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</si>
  <si>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</si>
  <si>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</si>
  <si>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</si>
  <si>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</si>
  <si>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</si>
  <si>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</si>
  <si>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</si>
  <si>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</si>
  <si>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</si>
  <si>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</si>
  <si>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</si>
  <si>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</si>
  <si>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</si>
  <si>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</si>
  <si>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</si>
  <si>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</si>
  <si>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</si>
  <si>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</si>
  <si>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</si>
  <si>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</si>
  <si>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</si>
  <si>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</si>
  <si>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</si>
  <si>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</si>
  <si>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</si>
  <si>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</si>
  <si>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</si>
  <si>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</si>
  <si>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</si>
  <si>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</si>
  <si>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</si>
  <si>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</si>
  <si>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</si>
  <si>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</si>
  <si>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</si>
  <si>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</si>
  <si>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</si>
  <si>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</si>
  <si>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</si>
  <si>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</si>
  <si>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</si>
  <si>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</si>
  <si>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</si>
  <si>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</si>
  <si>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</si>
  <si>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</si>
  <si>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</si>
  <si>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</si>
  <si>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</si>
  <si>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</si>
  <si>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</si>
  <si>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</si>
  <si>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</si>
  <si>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</si>
  <si>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</si>
  <si>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</si>
  <si>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</si>
  <si>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</si>
  <si>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</si>
  <si>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</si>
  <si>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</si>
  <si>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</si>
  <si>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</si>
  <si>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</si>
  <si>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</si>
  <si>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</si>
  <si>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</si>
  <si>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</si>
  <si>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</si>
  <si>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</si>
  <si>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</si>
  <si>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</si>
  <si>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</si>
  <si>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</si>
  <si>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</si>
  <si>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</si>
  <si>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</si>
  <si>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</si>
  <si>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</si>
  <si>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</si>
  <si>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</si>
  <si>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</si>
  <si>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</si>
  <si>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</si>
  <si>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</si>
  <si>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</si>
  <si>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</si>
  <si>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</si>
  <si>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</si>
  <si>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</si>
  <si>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</si>
  <si>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</si>
  <si>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</si>
  <si>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</si>
  <si>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</si>
  <si>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</si>
  <si>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</si>
  <si>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</si>
  <si>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</si>
  <si>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</si>
  <si>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</si>
  <si>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</si>
  <si>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</si>
  <si>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</si>
  <si>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</si>
  <si>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</si>
  <si>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</si>
  <si>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</si>
  <si>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</si>
  <si>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</si>
  <si>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</si>
  <si>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</si>
  <si>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</si>
  <si>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</si>
  <si>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</si>
  <si>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</si>
  <si>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</si>
  <si>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</si>
  <si>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</si>
  <si>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</si>
  <si>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</si>
  <si>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</si>
  <si>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</si>
  <si>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</si>
  <si>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</si>
  <si>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</si>
  <si>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</si>
  <si>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</si>
  <si>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</si>
  <si>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</si>
  <si>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</si>
  <si>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</si>
  <si>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</si>
  <si>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</si>
  <si>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</si>
  <si>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</si>
  <si>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</si>
  <si>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</si>
  <si>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</si>
  <si>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</si>
  <si>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</si>
  <si>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</si>
  <si>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</si>
  <si>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</si>
  <si>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</si>
  <si>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</si>
  <si>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</si>
  <si>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</si>
  <si>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</si>
  <si>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</si>
  <si>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</si>
  <si>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</si>
  <si>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</si>
  <si>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</si>
  <si>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</si>
  <si>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</si>
  <si>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</si>
  <si>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</si>
  <si>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</si>
  <si>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</si>
  <si>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</si>
  <si>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</si>
  <si>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</si>
  <si>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</si>
  <si>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</si>
  <si>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</si>
  <si>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</si>
  <si>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</si>
  <si>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</si>
  <si>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</si>
  <si>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</si>
  <si>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</si>
  <si>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</si>
  <si>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</si>
  <si>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</si>
  <si>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</si>
  <si>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</si>
  <si>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</si>
  <si>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</si>
  <si>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</si>
  <si>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</si>
  <si>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</si>
  <si>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</si>
  <si>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</si>
  <si>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</si>
  <si>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</si>
  <si>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</si>
  <si>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</si>
  <si>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</si>
  <si>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</si>
  <si>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</si>
  <si>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</si>
  <si>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</si>
  <si>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</si>
  <si>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</si>
  <si>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</si>
  <si>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</si>
  <si>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</si>
  <si>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</si>
  <si>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</si>
  <si>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</si>
  <si>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</si>
  <si>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</si>
  <si>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</si>
  <si>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</si>
  <si>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</si>
  <si>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</si>
  <si>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</si>
  <si>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</si>
  <si>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</si>
  <si>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</si>
  <si>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</si>
  <si>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</si>
  <si>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</si>
  <si>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</si>
  <si>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</si>
  <si>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</si>
  <si>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</si>
  <si>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</si>
  <si>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</si>
  <si>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</si>
  <si>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</si>
  <si>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</si>
  <si>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</si>
  <si>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</si>
  <si>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</si>
  <si>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</si>
  <si>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</si>
  <si>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</si>
  <si>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</si>
  <si>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</si>
  <si>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</si>
  <si>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</si>
  <si>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</si>
  <si>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</si>
  <si>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</si>
  <si>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</si>
  <si>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</si>
  <si>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</si>
  <si>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</si>
  <si>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</si>
  <si>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</si>
  <si>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</si>
  <si>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</si>
  <si>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</si>
  <si>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</si>
  <si>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</si>
  <si>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</si>
  <si>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</si>
  <si>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</si>
  <si>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</si>
  <si>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</si>
  <si>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</si>
  <si>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</si>
  <si>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</si>
  <si>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</si>
  <si>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</si>
  <si>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</si>
  <si>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</si>
  <si>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</si>
  <si>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</si>
  <si>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</si>
  <si>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</si>
  <si>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</si>
  <si>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</si>
  <si>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</si>
  <si>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</si>
  <si>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</si>
  <si>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</si>
  <si>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</si>
  <si>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</si>
  <si>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</si>
  <si>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</si>
  <si>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</si>
  <si>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</si>
  <si>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</si>
  <si>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</si>
  <si>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</si>
  <si>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</si>
  <si>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</si>
  <si>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</si>
  <si>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</si>
  <si>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</si>
  <si>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</si>
  <si>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</si>
  <si>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</si>
  <si>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</si>
  <si>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</si>
  <si>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</si>
  <si>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</si>
  <si>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</si>
  <si>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</si>
  <si>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</si>
  <si>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</si>
  <si>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</si>
  <si>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</si>
  <si>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</si>
  <si>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</si>
  <si>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</si>
  <si>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</si>
  <si>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</si>
  <si>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</si>
  <si>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</si>
  <si>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</si>
  <si>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</si>
  <si>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</si>
  <si>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</si>
  <si>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</si>
  <si>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</si>
  <si>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</si>
  <si>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</si>
  <si>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</si>
  <si>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</si>
  <si>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</si>
  <si>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</si>
  <si>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</si>
  <si>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</si>
  <si>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</si>
  <si>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</si>
  <si>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</si>
  <si>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</si>
  <si>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</si>
  <si>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</si>
  <si>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</si>
  <si>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</si>
  <si>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</si>
  <si>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</si>
  <si>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</si>
  <si>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</si>
  <si>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</si>
  <si>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</si>
  <si>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</si>
  <si>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</si>
  <si>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</si>
  <si>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</si>
  <si>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</si>
  <si>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</si>
  <si>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</si>
  <si>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</si>
  <si>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</si>
  <si>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</si>
  <si>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</si>
  <si>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</si>
  <si>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</si>
  <si>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</si>
  <si>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</si>
  <si>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</si>
  <si>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</si>
  <si>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</si>
  <si>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</si>
  <si>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</si>
  <si>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</si>
  <si>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</si>
  <si>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</si>
  <si>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</si>
  <si>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</si>
  <si>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</si>
  <si>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</si>
  <si>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</si>
  <si>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</si>
  <si>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</si>
  <si>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</si>
  <si>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</si>
  <si>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</si>
  <si>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</si>
  <si>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</si>
  <si>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</si>
  <si>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</si>
  <si>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</si>
  <si>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</si>
  <si>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</si>
  <si>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</si>
  <si>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</si>
  <si>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</si>
  <si>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</si>
  <si>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</si>
  <si>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</si>
  <si>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</si>
  <si>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</si>
  <si>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</si>
  <si>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</si>
  <si>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</si>
  <si>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</si>
  <si>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</si>
  <si>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</si>
  <si>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</si>
  <si>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</si>
  <si>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</si>
  <si>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</si>
  <si>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</si>
  <si>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</si>
  <si>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</si>
  <si>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</si>
  <si>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</si>
  <si>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</si>
  <si>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</si>
  <si>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</si>
  <si>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</si>
  <si>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</si>
  <si>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</si>
  <si>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</si>
  <si>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</si>
  <si>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</si>
  <si>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</si>
  <si>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</si>
  <si>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</si>
  <si>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</si>
  <si>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</si>
  <si>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</si>
  <si>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</si>
  <si>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</si>
  <si>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</si>
  <si>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</si>
  <si>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</si>
  <si>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</si>
  <si>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</si>
  <si>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</si>
  <si>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</si>
  <si>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</si>
  <si>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</si>
  <si>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</si>
  <si>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</si>
  <si>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</si>
  <si>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</si>
  <si>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</si>
  <si>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</si>
  <si>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</si>
  <si>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</si>
  <si>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</si>
  <si>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</si>
  <si>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</si>
  <si>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</si>
  <si>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</si>
  <si>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</si>
  <si>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</si>
  <si>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</si>
  <si>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</si>
  <si>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</si>
  <si>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</si>
  <si>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</si>
  <si>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</si>
  <si>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</si>
  <si>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</si>
  <si>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</si>
  <si>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</si>
  <si>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</si>
  <si>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</si>
  <si>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</si>
  <si>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</si>
  <si>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</si>
  <si>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</si>
  <si>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</si>
  <si>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</si>
  <si>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</si>
  <si>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</si>
  <si>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</si>
  <si>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</si>
  <si>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</si>
  <si>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</si>
  <si>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</si>
  <si>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</si>
  <si>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</si>
  <si>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</si>
  <si>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</si>
  <si>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</si>
  <si>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</si>
  <si>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</si>
  <si>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</si>
  <si>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</si>
  <si>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</si>
  <si>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</si>
  <si>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</si>
  <si>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</si>
  <si>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</si>
  <si>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</si>
  <si>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</si>
  <si>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</si>
  <si>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</si>
  <si>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</si>
  <si>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</si>
  <si>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</si>
  <si>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</si>
  <si>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</si>
  <si>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</si>
  <si>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</si>
  <si>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</si>
  <si>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</si>
  <si>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</si>
  <si>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</si>
  <si>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</si>
  <si>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</si>
  <si>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</si>
  <si>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</si>
  <si>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</si>
  <si>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</si>
  <si>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</si>
  <si>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</si>
  <si>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</si>
  <si>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</si>
  <si>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</si>
  <si>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</si>
  <si>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</si>
  <si>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</si>
  <si>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</si>
  <si>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</si>
  <si>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</si>
  <si>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</si>
  <si>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</si>
  <si>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</si>
  <si>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</si>
  <si>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</si>
  <si>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</si>
  <si>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</si>
  <si>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</si>
  <si>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</si>
  <si>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</si>
  <si>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</si>
  <si>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</si>
  <si>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</si>
  <si>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</si>
  <si>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</si>
  <si>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</si>
  <si>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</si>
  <si>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</si>
  <si>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</si>
  <si>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</si>
  <si>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</si>
  <si>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</si>
  <si>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</si>
  <si>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</si>
  <si>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</si>
  <si>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</si>
  <si>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</si>
  <si>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</si>
  <si>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</si>
  <si>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</si>
  <si>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</si>
  <si>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</si>
  <si>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</si>
  <si>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</si>
  <si>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</si>
  <si>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</si>
  <si>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</si>
  <si>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</si>
  <si>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</si>
  <si>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</si>
  <si>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</si>
  <si>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</si>
  <si>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</si>
  <si>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</si>
  <si>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</si>
  <si>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</si>
  <si>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</si>
  <si>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</si>
  <si>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</si>
  <si>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</si>
  <si>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</si>
  <si>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</si>
  <si>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</si>
  <si>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</si>
  <si>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</si>
  <si>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</si>
  <si>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</si>
  <si>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</si>
  <si>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</si>
  <si>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</si>
  <si>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</si>
  <si>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</si>
  <si>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</si>
  <si>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</si>
  <si>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</si>
  <si>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</si>
  <si>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</si>
  <si>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</si>
  <si>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</si>
  <si>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</si>
  <si>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</si>
  <si>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</si>
  <si>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</si>
  <si>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</si>
  <si>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</si>
  <si>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</si>
  <si>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</si>
  <si>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</si>
  <si>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</si>
  <si>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</si>
  <si>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</si>
  <si>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</si>
  <si>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</si>
  <si>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</si>
  <si>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</si>
  <si>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</si>
  <si>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</si>
  <si>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</si>
  <si>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</si>
  <si>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</si>
  <si>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</si>
  <si>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</si>
  <si>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</si>
  <si>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</si>
  <si>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</si>
  <si>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</si>
  <si>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</si>
  <si>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</si>
  <si>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</si>
  <si>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</si>
  <si>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</si>
  <si>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</si>
  <si>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</si>
  <si>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</si>
  <si>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</si>
  <si>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</si>
  <si>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</si>
  <si>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</si>
  <si>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</si>
  <si>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</si>
  <si>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</si>
  <si>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</si>
  <si>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</si>
  <si>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</si>
  <si>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</si>
  <si>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</si>
  <si>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</si>
  <si>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</si>
  <si>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</si>
  <si>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</si>
  <si>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</si>
  <si>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</si>
  <si>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</si>
  <si>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</si>
  <si>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</si>
  <si>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</si>
  <si>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</si>
  <si>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</si>
  <si>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</si>
  <si>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</si>
  <si>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</si>
  <si>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</si>
  <si>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</si>
  <si>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</si>
  <si>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</si>
  <si>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</si>
  <si>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</si>
  <si>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</si>
  <si>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</si>
  <si>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</si>
  <si>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</si>
  <si>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</si>
  <si>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</si>
  <si>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</si>
  <si>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</si>
  <si>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</si>
  <si>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</si>
  <si>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</si>
  <si>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</si>
  <si>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</si>
  <si>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</si>
  <si>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</si>
  <si>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</si>
  <si>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</si>
  <si>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</si>
  <si>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</si>
  <si>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</si>
  <si>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</si>
  <si>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</si>
  <si>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</si>
  <si>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</si>
  <si>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</si>
  <si>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</si>
  <si>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</si>
  <si>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</si>
  <si>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</si>
  <si>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</si>
  <si>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</si>
  <si>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</si>
  <si>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</si>
  <si>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</si>
  <si>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</si>
  <si>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</si>
  <si>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</si>
  <si>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</si>
  <si>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</si>
  <si>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</si>
  <si>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</si>
  <si>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</si>
  <si>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</si>
  <si>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</si>
  <si>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</si>
  <si>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</si>
  <si>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</si>
  <si>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</si>
  <si>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</si>
  <si>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</si>
  <si>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</si>
  <si>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</si>
  <si>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</si>
  <si>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</si>
  <si>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</si>
  <si>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</si>
  <si>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</si>
  <si>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</si>
  <si>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</si>
  <si>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</si>
  <si>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</si>
  <si>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</si>
  <si>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</si>
  <si>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</si>
  <si>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</si>
  <si>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</si>
  <si>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</si>
  <si>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</si>
  <si>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</si>
  <si>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</si>
  <si>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</si>
  <si>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</si>
  <si>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</si>
  <si>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</si>
  <si>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</si>
  <si>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</si>
  <si>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</si>
  <si>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</si>
  <si>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</si>
  <si>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</si>
  <si>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</si>
  <si>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</si>
  <si>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</si>
  <si>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</si>
  <si>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</si>
  <si>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</si>
  <si>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</si>
  <si>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</si>
  <si>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</si>
  <si>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</si>
  <si>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</si>
  <si>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</si>
  <si>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</si>
  <si>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</si>
  <si>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</si>
  <si>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</si>
  <si>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</si>
  <si>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</si>
  <si>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</si>
  <si>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</si>
  <si>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</si>
  <si>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</si>
  <si>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</si>
  <si>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</si>
  <si>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</si>
  <si>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</si>
  <si>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</si>
  <si>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</si>
  <si>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</si>
  <si>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</si>
  <si>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</si>
  <si>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</si>
  <si>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</si>
  <si>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</si>
  <si>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</si>
  <si>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</si>
  <si>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</si>
  <si>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</si>
  <si>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</si>
  <si>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</si>
  <si>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</si>
  <si>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</si>
  <si>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</si>
  <si>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</si>
  <si>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</si>
  <si>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</si>
  <si>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</si>
  <si>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</si>
  <si>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</si>
  <si>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</si>
  <si>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</si>
  <si>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</si>
  <si>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</si>
  <si>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</si>
  <si>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</si>
  <si>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</si>
  <si>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</si>
  <si>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</si>
  <si>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</si>
  <si>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</si>
  <si>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</si>
  <si>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</si>
  <si>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</si>
  <si>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</si>
  <si>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</si>
  <si>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</si>
  <si>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</si>
  <si>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</si>
  <si>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</si>
  <si>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</si>
  <si>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</si>
  <si>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</si>
  <si>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</si>
  <si>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</si>
  <si>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</si>
  <si>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</si>
  <si>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</si>
  <si>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</si>
  <si>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</si>
  <si>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</si>
  <si>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</si>
  <si>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</si>
  <si>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</si>
  <si>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</si>
  <si>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</si>
  <si>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</si>
  <si>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</si>
  <si>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</si>
  <si>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</si>
  <si>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</si>
  <si>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</si>
  <si>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</si>
  <si>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</si>
  <si>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</si>
  <si>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</si>
  <si>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</si>
  <si>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</si>
  <si>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</si>
  <si>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</si>
  <si>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</si>
  <si>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</si>
  <si>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</si>
  <si>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</si>
  <si>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</si>
  <si>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</si>
  <si>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</si>
  <si>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</si>
  <si>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</si>
  <si>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</si>
  <si>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</si>
  <si>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</si>
  <si>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</si>
  <si>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</si>
  <si>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</si>
  <si>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</si>
  <si>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</si>
  <si>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</si>
  <si>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</si>
  <si>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</si>
  <si>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</si>
  <si>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</si>
  <si>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</si>
  <si>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</si>
  <si>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</si>
  <si>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</si>
  <si>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</si>
  <si>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</si>
  <si>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</si>
  <si>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</si>
  <si>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</si>
  <si>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</si>
  <si>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</si>
  <si>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</si>
  <si>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</si>
  <si>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</si>
  <si>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</si>
  <si>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</si>
  <si>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</si>
  <si>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</si>
  <si>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</si>
  <si>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</si>
  <si>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</si>
  <si>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</si>
  <si>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</si>
  <si>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</si>
  <si>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</si>
  <si>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</si>
  <si>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</si>
  <si>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</si>
  <si>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</si>
  <si>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</si>
  <si>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</si>
  <si>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</si>
  <si>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</si>
  <si>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</si>
  <si>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</si>
  <si>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</si>
  <si>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</si>
  <si>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</si>
  <si>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</si>
  <si>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</si>
  <si>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</si>
  <si>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</si>
  <si>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</si>
  <si>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</si>
  <si>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</si>
  <si>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</si>
  <si>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</si>
  <si>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</si>
  <si>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</si>
  <si>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</si>
  <si>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</si>
  <si>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</si>
  <si>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</si>
  <si>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</si>
  <si>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</si>
  <si>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</si>
  <si>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</si>
  <si>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</si>
  <si>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</si>
  <si>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</si>
  <si>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</si>
  <si>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</si>
  <si>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</si>
  <si>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</si>
  <si>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</si>
  <si>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</si>
  <si>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</si>
  <si>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</si>
  <si>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</si>
  <si>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</si>
  <si>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</si>
  <si>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</si>
  <si>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</si>
  <si>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</si>
  <si>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</si>
  <si>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</si>
  <si>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</si>
  <si>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</si>
  <si>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</si>
  <si>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</si>
  <si>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</si>
  <si>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</si>
  <si>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</si>
  <si>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</si>
  <si>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</si>
  <si>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</si>
  <si>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</si>
  <si>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</si>
  <si>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</si>
  <si>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</si>
  <si>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</si>
  <si>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</si>
  <si>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</si>
  <si>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</si>
  <si>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</si>
  <si>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</si>
  <si>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</si>
  <si>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</si>
  <si>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</si>
  <si>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</si>
  <si>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</si>
  <si>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</si>
  <si>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</si>
  <si>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</si>
  <si>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</si>
  <si>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</si>
  <si>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</si>
  <si>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</si>
  <si>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</si>
  <si>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</si>
  <si>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</si>
  <si>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</si>
  <si>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</si>
  <si>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</si>
  <si>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</si>
  <si>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</si>
  <si>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</si>
  <si>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</si>
  <si>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</si>
  <si>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</si>
  <si>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</si>
  <si>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</si>
  <si>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</si>
  <si>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</si>
  <si>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</si>
  <si>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</si>
  <si>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</si>
  <si>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</si>
  <si>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</si>
  <si>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</si>
  <si>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</si>
  <si>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</si>
  <si>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</si>
  <si>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</si>
  <si>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</si>
  <si>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</si>
  <si>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</si>
  <si>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</si>
  <si>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</si>
  <si>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</si>
  <si>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</si>
  <si>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</si>
  <si>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</si>
  <si>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</si>
  <si>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</si>
  <si>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</si>
  <si>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</si>
  <si>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</si>
  <si>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</si>
  <si>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</si>
  <si>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</si>
  <si>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</si>
  <si>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</si>
  <si>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</si>
  <si>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</si>
  <si>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</si>
  <si>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</si>
  <si>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</si>
  <si>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</si>
  <si>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</si>
  <si>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</si>
  <si>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</si>
  <si>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</si>
  <si>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</si>
  <si>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</si>
  <si>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</si>
  <si>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</si>
  <si>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</si>
  <si>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</si>
  <si>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</si>
  <si>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</si>
  <si>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</si>
  <si>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</si>
  <si>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</si>
  <si>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</si>
  <si>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</si>
  <si>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</si>
  <si>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</si>
  <si>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</si>
  <si>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</si>
  <si>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</si>
  <si>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</si>
  <si>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</si>
  <si>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</si>
  <si>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</si>
  <si>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</si>
  <si>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</si>
  <si>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</si>
  <si>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</si>
  <si>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</si>
  <si>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</si>
  <si>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</si>
  <si>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</si>
  <si>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</si>
  <si>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</si>
  <si>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</si>
  <si>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</si>
  <si>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</si>
  <si>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</si>
  <si>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</si>
  <si>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</si>
  <si>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</si>
  <si>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</si>
  <si>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</si>
  <si>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</si>
  <si>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</si>
  <si>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</si>
  <si>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</si>
  <si>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</si>
  <si>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</si>
  <si>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</si>
  <si>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</si>
  <si>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</si>
  <si>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</si>
  <si>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</si>
  <si>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</si>
  <si>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</si>
  <si>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</si>
  <si>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</si>
  <si>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</si>
  <si>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</si>
  <si>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</si>
  <si>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</si>
  <si>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</si>
  <si>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</si>
  <si>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</si>
  <si>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</si>
  <si>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</si>
  <si>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</si>
  <si>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</si>
  <si>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</si>
  <si>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</si>
  <si>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</si>
  <si>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</si>
  <si>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</si>
  <si>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</si>
  <si>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</si>
  <si>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</si>
  <si>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</si>
  <si>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</si>
  <si>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</si>
  <si>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</si>
  <si>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</si>
  <si>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</si>
  <si>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</si>
  <si>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</si>
  <si>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</si>
  <si>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</si>
  <si>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</si>
  <si>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</si>
  <si>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</si>
  <si>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</si>
  <si>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</si>
  <si>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</si>
  <si>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</si>
  <si>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</si>
  <si>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</si>
  <si>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</si>
  <si>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</si>
  <si>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</si>
  <si>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</si>
  <si>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</si>
  <si>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</si>
  <si>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</si>
  <si>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</si>
  <si>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</si>
  <si>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</si>
  <si>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</si>
  <si>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</si>
  <si>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</si>
  <si>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</si>
  <si>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</si>
  <si>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</si>
  <si>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</si>
  <si>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</si>
  <si>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</si>
  <si>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</si>
  <si>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</si>
  <si>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</si>
  <si>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</si>
  <si>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</si>
  <si>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</si>
  <si>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</si>
  <si>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</si>
  <si>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</si>
  <si>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</si>
  <si>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</si>
  <si>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</si>
  <si>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</si>
  <si>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</si>
  <si>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</si>
  <si>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</si>
  <si>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</si>
  <si>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</si>
  <si>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</si>
  <si>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</si>
  <si>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</si>
  <si>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</si>
  <si>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</si>
  <si>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</si>
  <si>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</si>
  <si>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</si>
  <si>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</si>
  <si>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</si>
  <si>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</si>
  <si>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</si>
  <si>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</si>
  <si>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</si>
  <si>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</si>
  <si>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</si>
  <si>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</si>
  <si>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</si>
  <si>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</si>
  <si>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</si>
  <si>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</si>
  <si>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</si>
  <si>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</si>
  <si>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</si>
  <si>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</si>
  <si>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</si>
  <si>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</si>
  <si>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</si>
  <si>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</si>
  <si>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</si>
  <si>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</si>
  <si>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</si>
  <si>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</si>
  <si>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</si>
  <si>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</si>
  <si>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</si>
  <si>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</si>
  <si>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</si>
  <si>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</si>
  <si>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</si>
  <si>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</si>
  <si>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</si>
  <si>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</si>
  <si>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</si>
  <si>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</si>
  <si>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</si>
  <si>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</si>
  <si>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</si>
  <si>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</si>
  <si>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</si>
  <si>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</si>
  <si>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</si>
  <si>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</si>
  <si>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</si>
  <si>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</si>
  <si>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</si>
  <si>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</si>
  <si>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</si>
  <si>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</si>
  <si>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</si>
  <si>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</si>
  <si>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</si>
  <si>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</si>
  <si>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</si>
  <si>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</si>
  <si>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</si>
  <si>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</si>
  <si>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</si>
  <si>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</si>
  <si>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</si>
  <si>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</si>
  <si>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</si>
  <si>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</si>
  <si>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</si>
  <si>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</si>
  <si>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</si>
  <si>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</si>
  <si>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</si>
  <si>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</si>
  <si>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</si>
  <si>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</si>
  <si>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</si>
  <si>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</si>
  <si>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</si>
  <si>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</si>
  <si>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</si>
  <si>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</si>
  <si>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</si>
  <si>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</si>
  <si>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</si>
  <si>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</si>
  <si>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</si>
  <si>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</si>
  <si>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</si>
  <si>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</si>
  <si>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</si>
  <si>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</si>
  <si>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</si>
  <si>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</si>
  <si>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</si>
  <si>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</si>
  <si>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</si>
  <si>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</si>
  <si>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</si>
  <si>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</si>
  <si>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</si>
  <si>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</si>
  <si>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</si>
  <si>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</si>
  <si>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</si>
  <si>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</si>
  <si>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</si>
  <si>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</si>
  <si>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</si>
  <si>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</si>
  <si>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</si>
  <si>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</si>
  <si>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</si>
  <si>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</si>
  <si>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</si>
  <si>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</si>
  <si>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</si>
  <si>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</si>
  <si>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</si>
  <si>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</si>
  <si>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</si>
  <si>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</si>
  <si>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</si>
  <si>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</si>
  <si>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</si>
  <si>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</si>
  <si>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</si>
  <si>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</si>
  <si>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</si>
  <si>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</si>
  <si>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</si>
  <si>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</si>
  <si>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</si>
  <si>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</si>
  <si>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</si>
  <si>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</si>
  <si>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</si>
  <si>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</si>
  <si>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</si>
  <si>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</si>
  <si>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</si>
  <si>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</si>
  <si>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</si>
  <si>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</si>
  <si>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</si>
  <si>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</si>
  <si>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</si>
  <si>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</si>
  <si>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</si>
  <si>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</si>
  <si>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</si>
  <si>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</si>
  <si>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</si>
  <si>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</si>
  <si>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</si>
  <si>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</si>
  <si>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</si>
  <si>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</si>
  <si>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</si>
  <si>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</si>
  <si>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</si>
  <si>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</si>
  <si>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</si>
  <si>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</si>
  <si>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</si>
  <si>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</si>
  <si>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</si>
  <si>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</si>
  <si>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</si>
  <si>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</si>
  <si>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</si>
  <si>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</si>
  <si>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</si>
  <si>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</si>
  <si>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</si>
  <si>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</si>
  <si>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</si>
  <si>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</si>
  <si>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</si>
  <si>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</si>
  <si>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</si>
  <si>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</si>
  <si>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</si>
  <si>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</si>
  <si>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</si>
  <si>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</si>
  <si>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</si>
  <si>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</si>
  <si>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</si>
  <si>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</si>
  <si>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</si>
  <si>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</si>
  <si>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</si>
  <si>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</si>
  <si>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</si>
  <si>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</si>
  <si>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</si>
  <si>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</si>
  <si>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</si>
  <si>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</si>
  <si>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</si>
  <si>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</si>
  <si>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</si>
  <si>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</si>
  <si>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</si>
  <si>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</si>
  <si>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</si>
  <si>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</si>
  <si>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</si>
  <si>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</si>
  <si>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</si>
  <si>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</si>
  <si>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</si>
  <si>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</si>
  <si>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</si>
  <si>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</si>
  <si>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</si>
  <si>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</si>
  <si>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</si>
  <si>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</si>
  <si>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</si>
  <si>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</si>
  <si>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</si>
  <si>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</si>
  <si>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</si>
  <si>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</si>
  <si>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</si>
  <si>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</si>
  <si>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</si>
  <si>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</si>
  <si>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</si>
  <si>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</si>
  <si>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</si>
  <si>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</si>
  <si>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</si>
  <si>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</si>
  <si>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</si>
  <si>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</si>
  <si>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</si>
  <si>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</si>
  <si>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</si>
  <si>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</si>
  <si>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</si>
  <si>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</si>
  <si>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</si>
  <si>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</si>
  <si>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</si>
  <si>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</si>
  <si>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</si>
  <si>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</si>
  <si>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</si>
  <si>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</si>
  <si>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</si>
  <si>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</si>
  <si>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</si>
  <si>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</si>
  <si>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</si>
  <si>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</si>
  <si>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</si>
  <si>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</si>
  <si>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</si>
  <si>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</si>
  <si>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</si>
  <si>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</si>
  <si>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</si>
  <si>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</si>
  <si>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</si>
  <si>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</si>
  <si>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</si>
  <si>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</si>
  <si>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</si>
  <si>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</si>
  <si>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</si>
  <si>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</si>
  <si>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</si>
  <si>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</si>
  <si>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</si>
  <si>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</si>
  <si>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</si>
  <si>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</si>
  <si>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</si>
  <si>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</si>
  <si>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</si>
  <si>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</si>
  <si>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</si>
  <si>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</si>
  <si>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</si>
  <si>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</si>
  <si>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</si>
  <si>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</si>
  <si>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</si>
  <si>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</si>
  <si>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</si>
  <si>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</si>
  <si>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</si>
  <si>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</si>
  <si>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</si>
  <si>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</si>
  <si>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</si>
  <si>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</si>
  <si>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</si>
  <si>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</si>
  <si>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</si>
  <si>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</si>
  <si>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</si>
  <si>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</si>
  <si>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</si>
  <si>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</si>
  <si>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</si>
  <si>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</si>
  <si>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</si>
  <si>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</si>
  <si>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</si>
  <si>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</si>
  <si>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</si>
  <si>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</si>
  <si>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</si>
  <si>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</si>
  <si>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</si>
  <si>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</si>
  <si>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</si>
  <si>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</si>
  <si>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</si>
  <si>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</si>
  <si>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</si>
  <si>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</si>
  <si>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</si>
  <si>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</si>
  <si>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</si>
  <si>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</si>
  <si>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</si>
  <si>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</si>
  <si>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</si>
  <si>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</si>
  <si>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</si>
  <si>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</si>
  <si>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</si>
  <si>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</si>
  <si>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</si>
  <si>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</si>
  <si>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</si>
  <si>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</si>
  <si>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</si>
  <si>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</si>
  <si>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</si>
  <si>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</si>
  <si>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</si>
  <si>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</si>
  <si>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</si>
  <si>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</si>
  <si>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</si>
  <si>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</si>
  <si>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</si>
  <si>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</si>
  <si>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</si>
  <si>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</si>
  <si>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</si>
  <si>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</si>
  <si>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</si>
  <si>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</si>
  <si>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</si>
  <si>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</si>
  <si>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</si>
  <si>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</si>
  <si>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</si>
  <si>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</si>
  <si>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</si>
  <si>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</si>
  <si>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</si>
  <si>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</si>
  <si>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</si>
  <si>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</si>
  <si>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</si>
  <si>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</si>
  <si>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</si>
  <si>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</si>
  <si>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</si>
  <si>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</si>
  <si>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</si>
  <si>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</si>
  <si>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</si>
  <si>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</si>
  <si>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</si>
  <si>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</si>
  <si>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</si>
  <si>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</si>
  <si>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</si>
  <si>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</si>
  <si>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</si>
  <si>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</si>
  <si>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</si>
  <si>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</si>
  <si>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</si>
  <si>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</si>
  <si>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</si>
  <si>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</si>
  <si>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</si>
  <si>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</si>
  <si>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</si>
  <si>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</si>
  <si>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</si>
  <si>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</si>
  <si>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</si>
  <si>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</si>
  <si>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</si>
  <si>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</si>
  <si>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</si>
  <si>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</si>
  <si>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</si>
  <si>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</si>
  <si>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</si>
  <si>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</si>
  <si>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</si>
  <si>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</si>
  <si>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</si>
  <si>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</si>
  <si>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</si>
  <si>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</si>
  <si>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</si>
  <si>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</si>
  <si>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</si>
  <si>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</si>
  <si>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</si>
  <si>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</si>
  <si>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</si>
  <si>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</si>
  <si>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</si>
  <si>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</si>
  <si>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</si>
  <si>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</si>
  <si>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</si>
  <si>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</si>
  <si>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</si>
  <si>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</si>
  <si>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</si>
  <si>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</si>
  <si>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</si>
  <si>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</si>
  <si>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</si>
  <si>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</si>
  <si>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</si>
  <si>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</si>
  <si>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</si>
  <si>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</si>
  <si>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</si>
  <si>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</si>
  <si>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</si>
  <si>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</si>
  <si>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</si>
  <si>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</si>
  <si>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</si>
  <si>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</si>
  <si>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</si>
  <si>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</si>
  <si>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</si>
  <si>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</si>
  <si>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</si>
  <si>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</si>
  <si>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</si>
  <si>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</si>
  <si>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</si>
  <si>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</si>
  <si>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</si>
  <si>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</si>
  <si>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</si>
  <si>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</si>
  <si>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</si>
  <si>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</si>
  <si>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</si>
  <si>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</si>
  <si>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</si>
  <si>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</si>
  <si>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</si>
  <si>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</si>
  <si>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</si>
  <si>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</si>
  <si>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</si>
  <si>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</si>
  <si>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</si>
  <si>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</si>
  <si>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</si>
  <si>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</si>
  <si>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</si>
  <si>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</si>
  <si>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</si>
  <si>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</si>
  <si>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</si>
  <si>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</si>
  <si>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</si>
  <si>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</si>
  <si>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</si>
  <si>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</si>
  <si>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</si>
  <si>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</si>
  <si>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</si>
  <si>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</si>
  <si>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</si>
  <si>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</si>
  <si>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</si>
  <si>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</si>
  <si>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</si>
  <si>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</si>
  <si>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</si>
  <si>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</si>
  <si>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</si>
  <si>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</si>
  <si>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</si>
  <si>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</si>
  <si>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</si>
  <si>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</si>
  <si>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</si>
  <si>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</si>
  <si>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</si>
  <si>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</si>
  <si>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</si>
  <si>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</si>
  <si>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</si>
  <si>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</si>
  <si>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</si>
  <si>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</si>
  <si>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</si>
  <si>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</si>
  <si>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</si>
  <si>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</si>
  <si>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</si>
  <si>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</si>
  <si>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</si>
  <si>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</si>
  <si>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</si>
  <si>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</si>
  <si>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</si>
  <si>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</si>
  <si>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</si>
  <si>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</si>
  <si>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</si>
  <si>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</si>
  <si>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</si>
  <si>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</si>
  <si>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</si>
  <si>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</si>
  <si>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</si>
  <si>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</si>
  <si>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</si>
  <si>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</si>
  <si>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</si>
  <si>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</si>
  <si>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</si>
  <si>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</si>
  <si>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</si>
  <si>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</si>
  <si>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</si>
  <si>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</si>
  <si>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</si>
  <si>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</si>
  <si>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</si>
  <si>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</si>
  <si>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</si>
  <si>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</si>
  <si>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</si>
  <si>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</si>
  <si>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</si>
  <si>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</si>
  <si>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</si>
  <si>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</si>
  <si>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</si>
  <si>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</si>
  <si>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</si>
  <si>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</si>
  <si>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</si>
  <si>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</si>
  <si>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</si>
  <si>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</si>
  <si>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</si>
  <si>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</si>
  <si>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</si>
  <si>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</si>
  <si>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</si>
  <si>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</si>
  <si>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</si>
  <si>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</si>
  <si>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</si>
  <si>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</si>
  <si>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</si>
  <si>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</si>
  <si>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</si>
  <si>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</si>
  <si>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</si>
  <si>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</si>
  <si>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</si>
  <si>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</si>
  <si>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</si>
  <si>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</si>
  <si>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</si>
  <si>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</si>
  <si>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</si>
  <si>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</si>
  <si>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</si>
  <si>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</si>
  <si>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</si>
  <si>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</si>
  <si>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</si>
  <si>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</si>
  <si>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</si>
  <si>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</si>
  <si>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</si>
  <si>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</si>
  <si>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</si>
  <si>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</si>
  <si>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</si>
  <si>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</si>
  <si>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</si>
  <si>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</si>
  <si>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</si>
  <si>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</si>
  <si>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</si>
  <si>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</si>
  <si>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</si>
  <si>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</si>
  <si>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</si>
  <si>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</si>
  <si>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</si>
  <si>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</si>
  <si>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</si>
  <si>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</si>
  <si>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</si>
  <si>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</si>
  <si>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</si>
  <si>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</si>
  <si>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</si>
  <si>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</si>
  <si>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</si>
  <si>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</si>
  <si>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</si>
  <si>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</si>
  <si>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</si>
  <si>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</si>
  <si>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</si>
  <si>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</si>
  <si>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</si>
  <si>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</si>
  <si>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</si>
  <si>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</si>
  <si>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</si>
  <si>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</si>
  <si>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</si>
  <si>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</si>
  <si>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</si>
  <si>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</si>
  <si>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</si>
  <si>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</si>
  <si>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</si>
  <si>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</si>
  <si>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</si>
  <si>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</si>
  <si>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</si>
  <si>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</si>
  <si>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</si>
  <si>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</si>
  <si>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</si>
  <si>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</si>
  <si>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</si>
  <si>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</si>
  <si>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</si>
  <si>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</si>
  <si>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</si>
  <si>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</si>
  <si>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</si>
  <si>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</si>
  <si>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</si>
  <si>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</si>
  <si>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</si>
  <si>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</si>
  <si>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</si>
  <si>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</si>
  <si>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</si>
  <si>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</si>
  <si>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</si>
  <si>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</si>
  <si>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</si>
  <si>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</si>
  <si>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</si>
  <si>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</si>
  <si>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</si>
  <si>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</si>
  <si>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</si>
  <si>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</si>
  <si>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</si>
  <si>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</si>
  <si>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</si>
  <si>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</si>
  <si>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</si>
  <si>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</si>
  <si>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</si>
  <si>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</si>
  <si>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</si>
  <si>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</si>
  <si>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</si>
  <si>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</si>
  <si>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</si>
  <si>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</si>
  <si>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</si>
  <si>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</si>
  <si>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</si>
  <si>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</si>
  <si>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</si>
  <si>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</si>
  <si>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</si>
  <si>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</si>
  <si>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</si>
  <si>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</si>
  <si>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</si>
  <si>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</si>
  <si>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</si>
  <si>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</si>
  <si>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</si>
  <si>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</si>
  <si>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</si>
  <si>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</si>
  <si>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</si>
  <si>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</si>
  <si>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</si>
  <si>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</si>
  <si>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</si>
  <si>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</si>
  <si>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</si>
  <si>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</si>
  <si>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</si>
  <si>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</si>
  <si>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</si>
  <si>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</si>
  <si>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</si>
  <si>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</si>
  <si>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</si>
  <si>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</si>
  <si>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</si>
  <si>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</si>
  <si>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</si>
  <si>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</si>
  <si>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</si>
  <si>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</si>
  <si>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</si>
  <si>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</si>
  <si>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</si>
  <si>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</si>
  <si>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</si>
  <si>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</si>
  <si>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</si>
  <si>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</si>
  <si>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</si>
  <si>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</si>
  <si>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</si>
  <si>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</si>
  <si>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</si>
  <si>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</si>
  <si>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</si>
  <si>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</si>
  <si>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</si>
  <si>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</si>
  <si>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</si>
  <si>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</si>
  <si>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</si>
  <si>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</si>
  <si>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</si>
  <si>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</si>
  <si>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</si>
  <si>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</si>
  <si>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</si>
  <si>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</si>
  <si>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</si>
  <si>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</si>
  <si>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</si>
  <si>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</si>
  <si>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</si>
  <si>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</si>
  <si>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</si>
  <si>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</si>
  <si>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</si>
  <si>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</si>
  <si>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</si>
  <si>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</si>
  <si>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</si>
  <si>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</si>
  <si>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</si>
  <si>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</si>
  <si>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</si>
  <si>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</si>
  <si>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</si>
  <si>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</si>
  <si>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</si>
  <si>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</si>
  <si>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</si>
  <si>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</si>
  <si>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</si>
  <si>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</si>
  <si>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</si>
  <si>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</si>
  <si>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</si>
  <si>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</si>
  <si>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</si>
  <si>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</si>
  <si>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</si>
  <si>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</si>
  <si>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</si>
  <si>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</si>
  <si>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</si>
  <si>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</si>
  <si>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</si>
  <si>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</si>
  <si>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</si>
  <si>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</si>
  <si>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</si>
  <si>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</si>
  <si>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</si>
  <si>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</si>
  <si>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</si>
  <si>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</si>
  <si>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</si>
  <si>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</si>
  <si>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</si>
  <si>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</si>
  <si>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</si>
  <si>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</si>
  <si>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</si>
  <si>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</si>
  <si>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</si>
  <si>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</si>
  <si>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</si>
  <si>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</si>
  <si>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</si>
  <si>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</si>
  <si>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</si>
  <si>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</si>
  <si>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</si>
  <si>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</si>
  <si>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</si>
  <si>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</si>
  <si>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</si>
  <si>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</si>
  <si>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</si>
  <si>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</si>
  <si>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</si>
  <si>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</si>
  <si>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</si>
  <si>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</si>
  <si>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</si>
  <si>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</si>
  <si>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</si>
  <si>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</si>
  <si>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</si>
  <si>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</si>
  <si>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</si>
  <si>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</si>
  <si>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</si>
  <si>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</si>
  <si>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</si>
  <si>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</si>
  <si>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</si>
  <si>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</si>
  <si>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</si>
  <si>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</si>
  <si>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</si>
  <si>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</si>
  <si>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</si>
  <si>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</si>
  <si>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</si>
  <si>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</si>
  <si>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</si>
  <si>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</si>
  <si>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</si>
  <si>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</si>
  <si>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</si>
  <si>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</si>
  <si>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</si>
  <si>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</si>
  <si>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</si>
  <si>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</si>
  <si>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</si>
  <si>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</si>
  <si>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</si>
  <si>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</si>
  <si>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</si>
  <si>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</si>
  <si>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</si>
  <si>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</si>
  <si>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</si>
  <si>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</si>
  <si>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</si>
  <si>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</si>
  <si>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</si>
  <si>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</si>
  <si>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</si>
  <si>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</si>
  <si>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</si>
  <si>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</si>
  <si>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</si>
  <si>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</si>
  <si>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</si>
  <si>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</si>
  <si>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</si>
  <si>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</si>
  <si>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</si>
  <si>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</si>
  <si>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</si>
  <si>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</si>
  <si>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</si>
  <si>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</si>
  <si>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</si>
  <si>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</si>
  <si>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</si>
  <si>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</si>
  <si>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</si>
  <si>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</si>
  <si>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</si>
  <si>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</si>
  <si>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</si>
  <si>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</si>
  <si>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</si>
  <si>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</si>
  <si>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</si>
  <si>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</si>
  <si>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</si>
  <si>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</si>
  <si>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</si>
  <si>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</si>
  <si>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</si>
  <si>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</si>
  <si>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</si>
  <si>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</si>
  <si>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</si>
  <si>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</si>
  <si>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</si>
  <si>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</si>
  <si>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</si>
  <si>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</si>
  <si>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</si>
  <si>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</si>
  <si>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</si>
  <si>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</si>
  <si>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</si>
  <si>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</si>
  <si>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</si>
  <si>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</si>
  <si>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</si>
  <si>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</si>
  <si>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</si>
  <si>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</si>
  <si>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</si>
  <si>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</si>
  <si>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</si>
  <si>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</si>
  <si>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</si>
  <si>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</si>
  <si>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</si>
  <si>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</si>
  <si>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</si>
  <si>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</si>
  <si>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</si>
  <si>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</si>
  <si>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</si>
  <si>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</si>
  <si>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</si>
  <si>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</si>
  <si>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</si>
  <si>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</si>
  <si>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</si>
  <si>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</si>
  <si>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</si>
  <si>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</si>
  <si>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</si>
  <si>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</si>
  <si>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</si>
  <si>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</si>
  <si>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</si>
  <si>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</si>
  <si>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</si>
  <si>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</si>
  <si>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</si>
  <si>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</si>
  <si>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</si>
  <si>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</si>
  <si>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</si>
  <si>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</si>
  <si>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</si>
  <si>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</si>
  <si>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</si>
  <si>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</si>
  <si>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</si>
  <si>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</si>
  <si>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</si>
  <si>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</si>
  <si>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</si>
  <si>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</si>
  <si>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</si>
  <si>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</si>
  <si>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</si>
  <si>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</si>
  <si>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</si>
  <si>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</si>
  <si>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</si>
  <si>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</si>
  <si>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</si>
  <si>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</si>
  <si>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</si>
  <si>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</si>
  <si>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</si>
  <si>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</si>
  <si>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</si>
  <si>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</si>
  <si>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</si>
  <si>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</si>
  <si>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</si>
  <si>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</si>
  <si>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</si>
  <si>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</si>
  <si>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</si>
  <si>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</si>
  <si>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</si>
  <si>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</si>
  <si>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</si>
  <si>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</si>
  <si>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</si>
  <si>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</si>
  <si>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</si>
  <si>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</si>
  <si>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</si>
  <si>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</si>
  <si>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</si>
  <si>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</si>
  <si>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</si>
  <si>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</si>
  <si>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</si>
  <si>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</si>
  <si>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</si>
  <si>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</si>
  <si>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</si>
  <si>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</si>
  <si>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</si>
  <si>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</si>
  <si>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</si>
  <si>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</si>
  <si>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</si>
  <si>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</si>
  <si>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</si>
  <si>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</si>
  <si>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</si>
  <si>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</si>
  <si>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</si>
  <si>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</si>
  <si>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</si>
  <si>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</si>
  <si>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</si>
  <si>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</si>
  <si>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</si>
  <si>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</si>
  <si>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</si>
  <si>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</si>
  <si>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</si>
  <si>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</si>
  <si>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</si>
  <si>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</si>
  <si>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</si>
  <si>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</si>
  <si>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</si>
  <si>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</si>
  <si>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</si>
  <si>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</si>
  <si>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</si>
  <si>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</si>
  <si>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</si>
  <si>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</si>
  <si>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</si>
  <si>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</si>
  <si>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</si>
  <si>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</si>
  <si>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</si>
  <si>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</si>
  <si>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</si>
  <si>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</si>
  <si>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</si>
  <si>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</si>
  <si>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</si>
  <si>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</si>
  <si>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</si>
  <si>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</si>
  <si>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</si>
  <si>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</si>
  <si>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</si>
  <si>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</si>
  <si>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</si>
  <si>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</si>
  <si>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</si>
  <si>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</si>
  <si>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</si>
  <si>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</si>
  <si>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</si>
  <si>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</si>
  <si>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</si>
  <si>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</si>
  <si>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</si>
  <si>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</si>
  <si>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</si>
  <si>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</si>
  <si>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</si>
  <si>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</si>
  <si>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</si>
  <si>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</si>
  <si>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</si>
  <si>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</si>
  <si>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</si>
  <si>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</si>
  <si>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</si>
  <si>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</si>
  <si>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</si>
  <si>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</si>
  <si>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</si>
  <si>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</si>
  <si>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</si>
  <si>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</si>
  <si>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</si>
  <si>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</si>
  <si>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</si>
  <si>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</si>
  <si>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</si>
  <si>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</si>
  <si>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</si>
  <si>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</si>
  <si>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</si>
  <si>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</si>
  <si>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</si>
  <si>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</si>
  <si>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</si>
  <si>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</si>
  <si>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</si>
  <si>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</si>
  <si>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</si>
  <si>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</si>
  <si>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</si>
  <si>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</si>
  <si>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</si>
  <si>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</si>
  <si>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</si>
  <si>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</si>
  <si>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</si>
  <si>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</si>
  <si>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</si>
  <si>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</si>
  <si>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</si>
  <si>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</si>
  <si>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</si>
  <si>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</si>
  <si>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</si>
  <si>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</si>
  <si>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</si>
  <si>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</si>
  <si>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</si>
  <si>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</si>
  <si>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</si>
  <si>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</si>
  <si>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</si>
  <si>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</si>
  <si>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</si>
  <si>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</si>
  <si>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</si>
  <si>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</si>
  <si>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</si>
  <si>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</si>
  <si>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</si>
  <si>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</si>
  <si>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</si>
  <si>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</si>
  <si>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</si>
  <si>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</si>
  <si>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</si>
  <si>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</si>
  <si>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</si>
  <si>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</si>
  <si>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</si>
  <si>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</si>
  <si>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</si>
  <si>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</si>
  <si>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</si>
  <si>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</si>
  <si>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</si>
  <si>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</si>
  <si>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</si>
  <si>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</si>
  <si>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</si>
  <si>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</si>
  <si>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</si>
  <si>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</si>
  <si>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</si>
  <si>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</si>
  <si>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</si>
  <si>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</si>
  <si>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</si>
  <si>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</si>
  <si>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</si>
  <si>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</si>
  <si>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</si>
  <si>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</si>
  <si>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</si>
  <si>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</si>
  <si>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</si>
  <si>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</si>
  <si>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</si>
  <si>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</si>
  <si>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</si>
  <si>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</si>
  <si>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</si>
  <si>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</si>
  <si>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</si>
  <si>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</si>
  <si>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</si>
  <si>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</si>
  <si>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</si>
  <si>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</si>
  <si>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</si>
  <si>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</si>
  <si>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</si>
  <si>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</si>
  <si>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</si>
  <si>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</si>
  <si>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</si>
  <si>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</si>
  <si>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</si>
  <si>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</si>
  <si>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</si>
  <si>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</si>
  <si>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</si>
  <si>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</si>
  <si>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</si>
  <si>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</si>
  <si>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</si>
  <si>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</si>
  <si>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</si>
  <si>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</si>
  <si>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</si>
  <si>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</si>
  <si>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</si>
  <si>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</si>
  <si>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</si>
  <si>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</si>
  <si>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</si>
  <si>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</si>
  <si>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</si>
  <si>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</si>
  <si>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</si>
  <si>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</si>
  <si>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</si>
  <si>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</si>
  <si>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</si>
  <si>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</si>
  <si>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</si>
  <si>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</si>
  <si>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</si>
  <si>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</si>
  <si>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</si>
  <si>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</si>
  <si>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</si>
  <si>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</si>
  <si>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</si>
  <si>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</si>
  <si>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</si>
  <si>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</si>
  <si>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</si>
  <si>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</si>
  <si>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</si>
  <si>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</si>
  <si>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</si>
  <si>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</si>
  <si>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</si>
  <si>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</si>
  <si>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</si>
  <si>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</si>
  <si>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</si>
  <si>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</si>
  <si>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</si>
  <si>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</si>
  <si>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</si>
  <si>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</si>
  <si>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</si>
  <si>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</si>
  <si>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</si>
  <si>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</si>
  <si>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</si>
  <si>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</si>
  <si>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</si>
  <si>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</si>
  <si>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</si>
  <si>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</si>
  <si>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</si>
  <si>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</si>
  <si>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</si>
  <si>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</si>
  <si>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</si>
  <si>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</si>
  <si>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</si>
  <si>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</si>
  <si>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</si>
  <si>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</si>
  <si>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</si>
  <si>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</si>
  <si>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</si>
  <si>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</si>
  <si>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</si>
  <si>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</si>
  <si>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</si>
  <si>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</si>
  <si>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</si>
  <si>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</si>
  <si>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</si>
  <si>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</si>
  <si>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</si>
  <si>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</si>
  <si>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</si>
  <si>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</si>
  <si>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</si>
  <si>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</si>
  <si>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</si>
  <si>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</si>
  <si>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</si>
  <si>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</si>
  <si>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</si>
  <si>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</si>
  <si>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</si>
  <si>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</si>
  <si>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</si>
  <si>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</si>
  <si>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</si>
  <si>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</si>
  <si>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</si>
  <si>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</si>
  <si>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</si>
  <si>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</si>
  <si>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</si>
  <si>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</si>
  <si>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</si>
  <si>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</si>
  <si>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</si>
  <si>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</si>
  <si>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</si>
  <si>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</si>
  <si>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</si>
  <si>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</si>
  <si>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</si>
  <si>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</si>
  <si>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</si>
  <si>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</si>
  <si>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</si>
  <si>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</si>
  <si>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</si>
  <si>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</si>
  <si>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</si>
  <si>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</si>
  <si>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</si>
  <si>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</si>
  <si>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</si>
  <si>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</si>
  <si>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</si>
  <si>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</si>
  <si>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</si>
  <si>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</si>
  <si>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</si>
  <si>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</si>
  <si>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</si>
  <si>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</si>
  <si>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</si>
  <si>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</si>
  <si>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</si>
  <si>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</si>
  <si>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</si>
  <si>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</si>
  <si>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</si>
  <si>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</si>
  <si>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</si>
  <si>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</si>
  <si>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</si>
  <si>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</si>
  <si>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</si>
  <si>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</si>
  <si>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</si>
  <si>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</si>
  <si>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</si>
  <si>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</si>
  <si>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</si>
  <si>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</si>
  <si>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</si>
  <si>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</si>
  <si>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</si>
  <si>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</si>
  <si>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</si>
  <si>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</si>
  <si>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</si>
  <si>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</si>
  <si>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</si>
  <si>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</si>
  <si>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</si>
  <si>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</si>
  <si>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</si>
  <si>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</si>
  <si>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</si>
  <si>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</si>
  <si>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</si>
  <si>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</si>
  <si>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</si>
  <si>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</si>
  <si>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</si>
  <si>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</si>
  <si>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</si>
  <si>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</si>
  <si>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</si>
  <si>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</si>
  <si>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</si>
  <si>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</si>
  <si>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</si>
  <si>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</si>
  <si>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</si>
  <si>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</si>
  <si>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</si>
  <si>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</si>
  <si>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</si>
  <si>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</si>
  <si>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</si>
  <si>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</si>
  <si>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</si>
  <si>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</si>
  <si>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</si>
  <si>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</si>
  <si>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</si>
  <si>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</si>
  <si>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</si>
  <si>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</si>
  <si>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</si>
  <si>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</si>
  <si>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</si>
  <si>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</si>
  <si>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</si>
  <si>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</si>
  <si>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</si>
  <si>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</si>
  <si>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</si>
  <si>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</si>
  <si>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</si>
  <si>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</si>
  <si>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</si>
  <si>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</si>
  <si>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</si>
  <si>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</si>
  <si>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</si>
  <si>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</si>
  <si>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</si>
  <si>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</si>
  <si>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</si>
  <si>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</si>
  <si>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</si>
  <si>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</si>
  <si>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</si>
  <si>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</si>
  <si>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</si>
  <si>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</si>
  <si>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</si>
  <si>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</si>
  <si>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</si>
  <si>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</si>
  <si>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</si>
  <si>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</si>
  <si>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</si>
  <si>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</si>
  <si>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</si>
  <si>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</si>
  <si>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</si>
  <si>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</si>
  <si>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</si>
  <si>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</si>
  <si>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</si>
  <si>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</si>
  <si>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</si>
  <si>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</si>
  <si>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</si>
  <si>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</si>
  <si>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</si>
  <si>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</si>
  <si>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</si>
  <si>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</si>
  <si>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</si>
  <si>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</si>
  <si>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</si>
  <si>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</si>
  <si>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</si>
  <si>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</si>
  <si>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</si>
  <si>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</si>
  <si>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</si>
  <si>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</si>
  <si>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</si>
  <si>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</si>
  <si>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</si>
  <si>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</si>
  <si>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</si>
  <si>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</si>
  <si>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</si>
  <si>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</si>
  <si>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</si>
  <si>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</si>
  <si>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</si>
  <si>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</si>
  <si>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</si>
  <si>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</si>
  <si>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</si>
  <si>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</si>
  <si>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</si>
  <si>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</si>
  <si>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</si>
  <si>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</si>
  <si>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</si>
  <si>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</si>
  <si>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</si>
  <si>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</si>
  <si>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</si>
  <si>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</si>
  <si>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</si>
  <si>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</si>
  <si>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</si>
  <si>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</si>
  <si>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</si>
  <si>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</si>
  <si>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</si>
  <si>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</si>
  <si>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</si>
  <si>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</si>
  <si>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</si>
  <si>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</si>
  <si>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</si>
  <si>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</si>
  <si>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</si>
  <si>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</si>
  <si>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</si>
  <si>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</si>
  <si>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</si>
  <si>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</si>
  <si>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</si>
  <si>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</si>
  <si>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</si>
  <si>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</si>
  <si>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</si>
  <si>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</si>
  <si>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</si>
  <si>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</si>
  <si>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</si>
  <si>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</si>
  <si>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</si>
  <si>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</si>
  <si>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</si>
  <si>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</si>
  <si>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</si>
  <si>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</si>
  <si>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</si>
  <si>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</si>
  <si>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</si>
  <si>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</si>
  <si>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</si>
  <si>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</si>
  <si>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</si>
  <si>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</si>
  <si>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</si>
  <si>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</si>
  <si>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</si>
  <si>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</si>
  <si>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</si>
  <si>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</si>
  <si>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</si>
  <si>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</si>
  <si>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</si>
  <si>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</si>
  <si>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</si>
  <si>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</si>
  <si>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</si>
  <si>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</si>
  <si>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</si>
  <si>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</si>
  <si>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</si>
  <si>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</si>
  <si>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</si>
  <si>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</si>
  <si>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</si>
  <si>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</si>
  <si>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</si>
  <si>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</si>
  <si>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</si>
  <si>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</si>
  <si>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</si>
  <si>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</si>
  <si>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</si>
  <si>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</si>
  <si>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</si>
  <si>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</si>
  <si>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</si>
  <si>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</si>
  <si>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</si>
  <si>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</si>
  <si>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</si>
  <si>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</si>
  <si>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</si>
  <si>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</si>
  <si>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</si>
  <si>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</si>
  <si>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</si>
  <si>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</si>
  <si>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</si>
  <si>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</si>
  <si>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</si>
  <si>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</si>
  <si>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</si>
  <si>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</si>
  <si>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</si>
  <si>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</si>
  <si>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</si>
  <si>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</si>
  <si>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</si>
  <si>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</si>
  <si>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</si>
  <si>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</si>
  <si>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</si>
  <si>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</si>
  <si>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</si>
  <si>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</si>
  <si>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</si>
  <si>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</si>
  <si>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</si>
  <si>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</si>
  <si>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</si>
  <si>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</si>
  <si>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</si>
  <si>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</si>
  <si>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</si>
  <si>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</si>
  <si>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</si>
  <si>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</si>
  <si>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</si>
  <si>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</si>
  <si>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</si>
  <si>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</si>
  <si>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</si>
  <si>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</si>
  <si>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</si>
  <si>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</si>
  <si>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</si>
  <si>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</si>
  <si>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</si>
  <si>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</si>
  <si>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</si>
  <si>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</si>
  <si>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</si>
  <si>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</si>
  <si>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</si>
  <si>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</si>
  <si>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</si>
  <si>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</si>
  <si>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</si>
  <si>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</si>
  <si>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</si>
  <si>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</si>
  <si>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</si>
  <si>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</si>
  <si>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</si>
  <si>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</si>
  <si>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</si>
  <si>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</si>
  <si>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</si>
  <si>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</si>
  <si>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</si>
  <si>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</si>
  <si>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</si>
  <si>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</si>
  <si>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</si>
  <si>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</si>
  <si>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</si>
  <si>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</si>
  <si>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</si>
  <si>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</si>
  <si>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</si>
  <si>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</si>
  <si>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</si>
  <si>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</si>
  <si>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</si>
  <si>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</si>
  <si>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</si>
  <si>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</si>
  <si>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</si>
  <si>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</si>
  <si>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</si>
  <si>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</si>
  <si>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</si>
  <si>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</si>
  <si>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</si>
  <si>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</si>
  <si>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</si>
  <si>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</si>
  <si>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</si>
  <si>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</si>
  <si>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</si>
  <si>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</si>
  <si>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</si>
  <si>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</si>
  <si>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</si>
  <si>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</si>
  <si>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</si>
  <si>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</si>
  <si>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</si>
  <si>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</si>
  <si>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</si>
  <si>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</si>
  <si>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</si>
  <si>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</si>
  <si>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</si>
  <si>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</si>
  <si>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</si>
  <si>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</si>
  <si>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</si>
  <si>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</si>
  <si>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</si>
  <si>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</si>
  <si>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</si>
  <si>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</si>
  <si>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</si>
  <si>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</si>
  <si>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</si>
  <si>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</si>
  <si>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</si>
  <si>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</si>
  <si>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</si>
  <si>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</si>
  <si>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</si>
  <si>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</si>
  <si>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</si>
  <si>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</si>
  <si>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</si>
  <si>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</si>
  <si>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</si>
  <si>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</si>
  <si>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</si>
  <si>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</si>
  <si>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</si>
  <si>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</si>
  <si>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</si>
  <si>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</si>
  <si>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</si>
  <si>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</si>
  <si>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</si>
  <si>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</si>
  <si>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</si>
  <si>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</si>
  <si>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</si>
  <si>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</si>
  <si>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</si>
  <si>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</si>
  <si>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</si>
  <si>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</si>
  <si>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</si>
  <si>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</si>
  <si>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</si>
  <si>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</si>
  <si>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</si>
  <si>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</si>
  <si>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</si>
  <si>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</si>
  <si>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</si>
  <si>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</si>
  <si>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</si>
  <si>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</si>
  <si>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</si>
  <si>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</si>
  <si>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</si>
  <si>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</si>
  <si>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</si>
  <si>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</si>
  <si>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</si>
  <si>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</si>
  <si>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</si>
  <si>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</si>
  <si>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</si>
  <si>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</si>
  <si>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</si>
  <si>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</si>
  <si>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</si>
  <si>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</si>
  <si>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</si>
  <si>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</si>
  <si>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</si>
  <si>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</si>
  <si>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</si>
  <si>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</si>
  <si>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</si>
  <si>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</si>
  <si>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</si>
  <si>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</si>
  <si>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</si>
  <si>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</si>
  <si>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</si>
  <si>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</si>
  <si>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</si>
  <si>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</si>
  <si>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</si>
  <si>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</si>
  <si>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</si>
  <si>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</si>
  <si>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</si>
  <si>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</si>
  <si>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</si>
  <si>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</si>
  <si>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</si>
  <si>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</si>
  <si>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</si>
  <si>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</si>
  <si>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</si>
  <si>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</si>
  <si>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</si>
  <si>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</si>
  <si>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</si>
  <si>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</si>
  <si>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</si>
  <si>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</si>
  <si>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</si>
  <si>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</si>
  <si>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</si>
  <si>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</si>
  <si>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</si>
  <si>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</si>
  <si>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</si>
  <si>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</si>
  <si>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</si>
  <si>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</si>
  <si>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</si>
  <si>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</si>
  <si>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</si>
  <si>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</si>
  <si>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</si>
  <si>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</si>
  <si>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</si>
  <si>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</si>
  <si>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</si>
  <si>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</si>
  <si>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</si>
  <si>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</si>
  <si>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</si>
  <si>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</si>
  <si>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</si>
  <si>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</si>
  <si>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</si>
  <si>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</si>
  <si>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</si>
  <si>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</si>
  <si>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</si>
  <si>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</si>
  <si>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</si>
  <si>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</si>
  <si>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</si>
  <si>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</si>
  <si>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</si>
  <si>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</si>
  <si>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</si>
  <si>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</si>
  <si>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</si>
  <si>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</si>
  <si>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</si>
  <si>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</si>
  <si>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</si>
  <si>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</si>
  <si>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</si>
  <si>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</si>
  <si>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</si>
  <si>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</si>
  <si>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</si>
  <si>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</si>
  <si>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</si>
  <si>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</si>
  <si>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</si>
  <si>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</si>
  <si>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</si>
  <si>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</si>
  <si>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</si>
  <si>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</si>
  <si>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</si>
  <si>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</si>
  <si>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</si>
  <si>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</si>
  <si>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</si>
  <si>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</si>
  <si>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</si>
  <si>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</si>
  <si>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</si>
  <si>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</si>
  <si>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</si>
  <si>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</si>
  <si>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</si>
  <si>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</si>
  <si>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</si>
  <si>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</si>
  <si>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</si>
  <si>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</si>
  <si>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</si>
  <si>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</si>
  <si>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</si>
  <si>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</si>
  <si>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</si>
  <si>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</si>
  <si>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</si>
  <si>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</si>
  <si>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</si>
  <si>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</si>
  <si>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</si>
  <si>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</si>
  <si>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</si>
  <si>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</si>
  <si>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</si>
  <si>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</si>
  <si>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</si>
  <si>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</si>
  <si>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</si>
  <si>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</si>
  <si>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</si>
  <si>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</si>
  <si>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</si>
  <si>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</si>
  <si>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</si>
  <si>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</si>
  <si>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</si>
  <si>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</si>
  <si>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</si>
  <si>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</si>
  <si>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</si>
  <si>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</si>
  <si>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</si>
  <si>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</si>
  <si>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</si>
  <si>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</si>
  <si>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</si>
  <si>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</si>
  <si>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</si>
  <si>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</si>
  <si>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</si>
  <si>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</si>
  <si>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</si>
  <si>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</si>
  <si>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</si>
  <si>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</si>
  <si>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</si>
  <si>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</si>
  <si>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</si>
  <si>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</si>
  <si>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</si>
  <si>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</si>
  <si>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</si>
  <si>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</si>
  <si>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</si>
  <si>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</si>
  <si>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</si>
  <si>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</si>
  <si>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</si>
  <si>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</si>
  <si>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</si>
  <si>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</si>
  <si>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</si>
  <si>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</si>
  <si>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</si>
  <si>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</si>
  <si>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</si>
  <si>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</si>
  <si>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</si>
  <si>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</si>
  <si>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</si>
  <si>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</si>
  <si>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</si>
  <si>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</si>
  <si>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</si>
  <si>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</si>
  <si>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</si>
  <si>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</si>
  <si>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</si>
  <si>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</si>
  <si>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</si>
  <si>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</si>
  <si>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</si>
  <si>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</si>
  <si>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</si>
  <si>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</si>
  <si>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</si>
  <si>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</si>
  <si>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</si>
  <si>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</si>
  <si>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</si>
  <si>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</si>
  <si>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</si>
  <si>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</si>
  <si>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</si>
  <si>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</si>
  <si>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</si>
  <si>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</si>
  <si>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</si>
  <si>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</si>
  <si>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</si>
  <si>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</si>
  <si>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</si>
  <si>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</si>
  <si>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</si>
  <si>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</si>
  <si>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</si>
  <si>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</si>
  <si>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</si>
  <si>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</si>
  <si>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</si>
  <si>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</si>
  <si>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</si>
  <si>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</si>
  <si>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</si>
  <si>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</si>
  <si>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</si>
  <si>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</si>
  <si>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</si>
  <si>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</si>
  <si>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</si>
  <si>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</si>
  <si>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</si>
  <si>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</si>
  <si>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</si>
  <si>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</si>
  <si>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</si>
  <si>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</si>
  <si>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</si>
  <si>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</si>
  <si>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</si>
  <si>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</si>
  <si>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</si>
  <si>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</si>
  <si>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</si>
  <si>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</si>
  <si>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</si>
  <si>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</si>
  <si>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</si>
  <si>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</si>
  <si>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</si>
  <si>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</si>
  <si>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</si>
  <si>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</si>
  <si>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</si>
  <si>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</si>
  <si>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</si>
  <si>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</si>
  <si>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</si>
  <si>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</si>
  <si>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</si>
  <si>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</si>
  <si>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</si>
  <si>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</si>
  <si>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</si>
  <si>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</si>
  <si>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</si>
  <si>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</si>
  <si>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</si>
  <si>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</si>
  <si>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</si>
  <si>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</si>
  <si>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</si>
  <si>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</si>
  <si>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</si>
  <si>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</si>
  <si>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</si>
  <si>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</si>
  <si>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</si>
  <si>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</si>
  <si>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</si>
  <si>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</si>
  <si>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</si>
  <si>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</si>
  <si>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</si>
  <si>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</si>
  <si>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</si>
  <si>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</si>
  <si>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</si>
  <si>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</si>
  <si>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</si>
  <si>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</si>
  <si>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</si>
  <si>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</si>
  <si>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</si>
  <si>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</si>
  <si>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</si>
  <si>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</si>
  <si>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</si>
  <si>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</si>
  <si>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</si>
  <si>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</si>
  <si>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</si>
  <si>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</si>
  <si>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</si>
  <si>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</si>
  <si>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</si>
  <si>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</si>
  <si>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</si>
  <si>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</si>
  <si>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</si>
  <si>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</si>
  <si>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</si>
  <si>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</si>
  <si>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</si>
  <si>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</si>
  <si>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</si>
  <si>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</si>
  <si>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</si>
  <si>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</si>
  <si>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</si>
  <si>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</si>
  <si>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</si>
  <si>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</si>
  <si>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</si>
  <si>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</si>
  <si>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</si>
  <si>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</si>
  <si>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</si>
  <si>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</si>
  <si>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</si>
  <si>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</si>
  <si>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</si>
  <si>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</si>
  <si>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</si>
  <si>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</si>
  <si>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</si>
  <si>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</si>
  <si>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</si>
  <si>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</si>
  <si>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</si>
  <si>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</si>
  <si>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</si>
  <si>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</si>
  <si>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</si>
  <si>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</si>
  <si>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</si>
  <si>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</si>
  <si>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</si>
  <si>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</si>
  <si>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</si>
  <si>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</si>
  <si>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</si>
  <si>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</si>
  <si>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</si>
  <si>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</si>
  <si>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</si>
  <si>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</si>
  <si>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</si>
  <si>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</si>
  <si>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</si>
  <si>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</si>
  <si>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</si>
  <si>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</si>
  <si>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</si>
  <si>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</si>
  <si>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</si>
  <si>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</si>
  <si>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</si>
  <si>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</si>
  <si>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</si>
  <si>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</si>
  <si>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</si>
  <si>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</si>
  <si>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</si>
  <si>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</si>
  <si>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</si>
  <si>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</si>
  <si>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</si>
  <si>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</si>
  <si>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</si>
  <si>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</si>
  <si>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</si>
  <si>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</si>
  <si>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</si>
  <si>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</si>
  <si>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</si>
  <si>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</si>
  <si>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</si>
  <si>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</si>
  <si>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</si>
  <si>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</si>
  <si>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</si>
  <si>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</si>
  <si>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</si>
  <si>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</si>
  <si>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</si>
  <si>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</si>
  <si>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</si>
  <si>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</si>
  <si>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</si>
  <si>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</si>
  <si>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</si>
  <si>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</si>
  <si>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</si>
  <si>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</si>
  <si>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</si>
  <si>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</si>
  <si>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</si>
  <si>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</si>
  <si>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</si>
  <si>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</si>
  <si>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</si>
  <si>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</si>
  <si>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</si>
  <si>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</si>
  <si>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</si>
  <si>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</si>
  <si>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</si>
  <si>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</si>
  <si>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</si>
  <si>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</si>
  <si>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</si>
  <si>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</si>
  <si>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</si>
  <si>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</si>
  <si>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</si>
  <si>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</si>
  <si>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</si>
  <si>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</si>
  <si>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</si>
  <si>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</si>
  <si>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</si>
  <si>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</si>
  <si>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</si>
  <si>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</si>
  <si>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</si>
  <si>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</si>
  <si>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</si>
  <si>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</si>
  <si>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</si>
  <si>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</si>
  <si>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</si>
  <si>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</si>
  <si>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</si>
  <si>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</si>
  <si>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</si>
  <si>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</si>
  <si>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</si>
  <si>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</si>
  <si>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</si>
  <si>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</si>
  <si>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</si>
  <si>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</si>
  <si>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</si>
  <si>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</si>
  <si>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</si>
  <si>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</si>
  <si>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</si>
  <si>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</si>
  <si>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</si>
  <si>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</si>
  <si>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</si>
  <si>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</si>
  <si>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</si>
  <si>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</si>
  <si>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</si>
  <si>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</si>
  <si>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</si>
  <si>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</si>
  <si>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</si>
  <si>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</si>
  <si>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</si>
  <si>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</si>
  <si>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</si>
  <si>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</si>
  <si>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</si>
  <si>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</si>
  <si>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</si>
  <si>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</si>
  <si>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</si>
  <si>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</si>
  <si>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</si>
  <si>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</si>
  <si>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</si>
  <si>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</si>
  <si>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</si>
  <si>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</si>
  <si>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</si>
  <si>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</si>
  <si>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</si>
  <si>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</si>
  <si>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</si>
  <si>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</si>
  <si>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</si>
  <si>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</si>
  <si>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</si>
  <si>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</si>
  <si>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</si>
  <si>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</si>
  <si>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</si>
  <si>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</si>
  <si>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</si>
  <si>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</si>
  <si>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</si>
  <si>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</si>
  <si>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</si>
  <si>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</si>
  <si>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</si>
  <si>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</si>
  <si>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</si>
  <si>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</si>
  <si>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</si>
  <si>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</si>
  <si>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</si>
  <si>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</si>
  <si>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</si>
  <si>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</si>
  <si>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</si>
  <si>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</si>
  <si>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</si>
  <si>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</si>
  <si>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</si>
  <si>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</si>
  <si>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</si>
  <si>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</si>
  <si>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</si>
  <si>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</si>
  <si>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</si>
  <si>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</si>
  <si>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</si>
  <si>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</si>
  <si>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</si>
  <si>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</si>
  <si>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</si>
  <si>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</si>
  <si>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</si>
  <si>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</si>
  <si>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</si>
  <si>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</si>
  <si>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</si>
  <si>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</si>
  <si>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</si>
  <si>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</si>
  <si>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</si>
  <si>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</si>
  <si>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</si>
  <si>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</si>
  <si>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</si>
  <si>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</si>
  <si>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</si>
  <si>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</si>
  <si>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</si>
  <si>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</si>
  <si>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</si>
  <si>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</si>
  <si>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</si>
  <si>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</si>
  <si>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</si>
  <si>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</si>
  <si>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</si>
  <si>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</si>
  <si>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</si>
  <si>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</si>
  <si>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</si>
  <si>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</si>
  <si>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</si>
  <si>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</si>
  <si>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</si>
  <si>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</si>
  <si>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</si>
  <si>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</si>
  <si>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</si>
  <si>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</si>
  <si>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</si>
  <si>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</si>
  <si>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</si>
  <si>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</si>
  <si>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</si>
  <si>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</si>
  <si>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</si>
  <si>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</si>
  <si>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</si>
  <si>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</si>
  <si>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</si>
  <si>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</si>
  <si>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</si>
  <si>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</si>
  <si>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</si>
  <si>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</si>
  <si>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</si>
  <si>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</si>
  <si>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</si>
  <si>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</si>
  <si>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</si>
  <si>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</si>
  <si>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</si>
  <si>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</si>
  <si>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</si>
  <si>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</si>
  <si>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</si>
  <si>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</si>
  <si>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</si>
  <si>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</si>
  <si>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</si>
  <si>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</si>
  <si>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</si>
  <si>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</si>
  <si>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</si>
  <si>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</si>
  <si>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</si>
  <si>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</si>
  <si>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</si>
  <si>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</si>
  <si>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</si>
  <si>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</si>
  <si>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</si>
  <si>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</si>
  <si>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</si>
  <si>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</si>
  <si>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</si>
  <si>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</si>
  <si>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</si>
  <si>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</si>
  <si>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</si>
  <si>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</si>
  <si>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</si>
  <si>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</si>
  <si>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</si>
  <si>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</si>
  <si>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</si>
  <si>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</si>
  <si>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</si>
  <si>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</si>
  <si>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</si>
  <si>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</si>
  <si>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</si>
  <si>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</si>
  <si>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</si>
  <si>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</si>
  <si>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</si>
  <si>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</si>
  <si>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</si>
  <si>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</si>
  <si>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</si>
  <si>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</si>
  <si>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</si>
  <si>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</si>
  <si>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</si>
  <si>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</si>
  <si>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</si>
  <si>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</si>
  <si>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</si>
  <si>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</si>
  <si>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</si>
  <si>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</si>
  <si>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</si>
  <si>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</si>
  <si>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</si>
  <si>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</si>
  <si>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</si>
  <si>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</si>
  <si>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</si>
  <si>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</si>
  <si>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</si>
  <si>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</si>
  <si>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</si>
  <si>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</si>
  <si>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</si>
  <si>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</si>
  <si>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</si>
  <si>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</si>
  <si>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</si>
  <si>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</si>
  <si>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</si>
  <si>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</si>
  <si>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</si>
  <si>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</si>
  <si>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</si>
  <si>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</si>
  <si>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</si>
  <si>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</si>
  <si>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</si>
  <si>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</si>
  <si>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</si>
  <si>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</si>
  <si>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</si>
  <si>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</si>
  <si>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</si>
  <si>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</si>
  <si>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</si>
  <si>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</si>
  <si>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</si>
  <si>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</si>
  <si>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</si>
  <si>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</si>
  <si>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</si>
  <si>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</si>
  <si>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</si>
  <si>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</si>
  <si>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</si>
  <si>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</si>
  <si>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</si>
  <si>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</si>
  <si>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</si>
  <si>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</si>
  <si>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</si>
  <si>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</si>
  <si>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</si>
  <si>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</si>
  <si>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</si>
  <si>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</si>
  <si>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</si>
  <si>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</si>
  <si>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</si>
  <si>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</si>
  <si>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</si>
  <si>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</si>
  <si>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</si>
  <si>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</si>
  <si>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</si>
  <si>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</si>
  <si>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</si>
  <si>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</si>
  <si>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</si>
  <si>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</si>
  <si>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</si>
  <si>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</si>
  <si>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</si>
  <si>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</si>
  <si>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</si>
  <si>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</si>
  <si>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</si>
  <si>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</si>
  <si>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</si>
  <si>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</si>
  <si>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</si>
  <si>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</si>
  <si>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</si>
  <si>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</si>
  <si>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</si>
  <si>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</si>
  <si>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</si>
  <si>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</si>
  <si>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</si>
  <si>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</si>
  <si>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</si>
  <si>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</si>
  <si>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</si>
  <si>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</si>
  <si>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</si>
  <si>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</si>
  <si>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</si>
  <si>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</si>
  <si>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</si>
  <si>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</si>
  <si>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</si>
  <si>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</si>
  <si>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</si>
  <si>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</si>
  <si>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</si>
  <si>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</si>
  <si>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</si>
  <si>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</si>
  <si>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</si>
  <si>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</si>
  <si>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</si>
  <si>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</si>
  <si>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</si>
  <si>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</si>
  <si>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</si>
  <si>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</si>
  <si>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</si>
  <si>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</si>
  <si>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</si>
  <si>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</si>
  <si>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</si>
  <si>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</si>
  <si>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</si>
  <si>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</si>
  <si>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</si>
  <si>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</si>
  <si>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</si>
  <si>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</si>
  <si>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</si>
  <si>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</si>
  <si>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</si>
  <si>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</si>
  <si>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</si>
  <si>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</si>
  <si>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</si>
  <si>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</si>
  <si>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</si>
  <si>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</si>
  <si>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</si>
  <si>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</si>
  <si>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</si>
  <si>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</si>
  <si>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</si>
  <si>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</si>
  <si>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</si>
  <si>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</si>
  <si>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</si>
  <si>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</si>
  <si>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</si>
  <si>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</si>
  <si>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</si>
  <si>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</si>
  <si>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</si>
  <si>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</si>
  <si>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</si>
  <si>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</si>
  <si>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</si>
  <si>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</si>
  <si>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</si>
  <si>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</si>
  <si>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</si>
  <si>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</si>
  <si>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</si>
  <si>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</si>
  <si>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</si>
  <si>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</si>
  <si>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</si>
  <si>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</si>
  <si>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</si>
  <si>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</si>
  <si>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</si>
  <si>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</si>
  <si>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</si>
  <si>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</si>
  <si>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</si>
  <si>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</si>
  <si>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</si>
  <si>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</si>
  <si>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</si>
  <si>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</si>
  <si>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</si>
  <si>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</si>
  <si>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</si>
  <si>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</si>
  <si>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</si>
  <si>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</si>
  <si>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</si>
  <si>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</si>
  <si>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</si>
  <si>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</si>
  <si>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</si>
  <si>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</si>
  <si>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</si>
  <si>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</si>
  <si>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</si>
  <si>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</si>
  <si>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</si>
  <si>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</si>
  <si>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</si>
  <si>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</si>
  <si>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</si>
  <si>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</si>
  <si>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</si>
  <si>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</si>
  <si>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</si>
  <si>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</si>
  <si>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</si>
  <si>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</si>
  <si>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</si>
  <si>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</si>
  <si>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</si>
  <si>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</si>
  <si>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</si>
  <si>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</si>
  <si>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</si>
  <si>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</si>
  <si>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</si>
  <si>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</si>
  <si>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</si>
  <si>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</si>
  <si>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</si>
  <si>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</si>
  <si>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</si>
  <si>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</si>
  <si>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</si>
  <si>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</si>
  <si>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</si>
  <si>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</si>
  <si>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</si>
  <si>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</si>
  <si>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</si>
  <si>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</si>
  <si>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</si>
  <si>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</si>
  <si>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</si>
  <si>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</si>
  <si>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</si>
  <si>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</si>
  <si>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</si>
  <si>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</si>
  <si>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</si>
  <si>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</si>
  <si>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</si>
  <si>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</si>
  <si>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</si>
  <si>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</si>
  <si>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</si>
  <si>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</si>
  <si>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</si>
  <si>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</si>
  <si>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</si>
  <si>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</si>
  <si>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</si>
  <si>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</si>
  <si>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</si>
  <si>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</si>
  <si>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</si>
  <si>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</si>
  <si>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</si>
  <si>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</si>
  <si>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</si>
  <si>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</si>
  <si>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</si>
  <si>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</si>
  <si>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</si>
  <si>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</si>
  <si>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</si>
  <si>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</si>
  <si>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</si>
  <si>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</si>
  <si>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</si>
  <si>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</si>
  <si>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</si>
  <si>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</si>
  <si>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</si>
  <si>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</si>
  <si>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</si>
  <si>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</si>
  <si>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</si>
  <si>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</si>
  <si>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</si>
  <si>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</si>
  <si>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</si>
  <si>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</si>
  <si>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</si>
  <si>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</si>
  <si>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</si>
  <si>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</si>
  <si>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</si>
  <si>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</si>
  <si>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</si>
  <si>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</si>
  <si>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</si>
  <si>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</si>
  <si>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</si>
  <si>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</si>
  <si>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</si>
  <si>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</si>
  <si>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</si>
  <si>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</si>
  <si>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</si>
  <si>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</si>
  <si>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</si>
  <si>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</si>
  <si>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</si>
  <si>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</si>
  <si>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</si>
  <si>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</si>
  <si>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</si>
  <si>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</si>
  <si>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</si>
  <si>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</si>
  <si>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</si>
  <si>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</si>
  <si>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</si>
  <si>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</si>
  <si>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</si>
  <si>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</si>
  <si>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</si>
  <si>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</si>
  <si>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</si>
  <si>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</si>
  <si>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</si>
  <si>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</si>
  <si>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</si>
  <si>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</si>
  <si>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</si>
  <si>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</si>
  <si>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</si>
  <si>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</si>
  <si>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</si>
  <si>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</si>
  <si>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</si>
  <si>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</si>
  <si>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</si>
  <si>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</si>
  <si>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</si>
  <si>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</si>
  <si>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</si>
  <si>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</si>
  <si>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</si>
  <si>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</si>
  <si>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</si>
  <si>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</si>
  <si>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</si>
  <si>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</si>
  <si>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</si>
  <si>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</si>
  <si>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</si>
  <si>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</si>
  <si>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</si>
  <si>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</si>
  <si>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</si>
  <si>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</si>
  <si>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</si>
  <si>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</si>
  <si>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</si>
  <si>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</si>
  <si>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</si>
  <si>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</si>
  <si>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</si>
  <si>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</si>
  <si>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</si>
  <si>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</si>
  <si>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</si>
  <si>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</si>
  <si>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</si>
  <si>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</si>
  <si>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</si>
  <si>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</si>
  <si>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</si>
  <si>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</si>
  <si>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</si>
  <si>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</si>
  <si>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</si>
  <si>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</si>
  <si>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</si>
  <si>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</si>
  <si>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</si>
  <si>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</si>
  <si>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</si>
  <si>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</si>
  <si>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</si>
  <si>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</si>
  <si>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</si>
  <si>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</si>
  <si>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</si>
  <si>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</si>
  <si>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</si>
  <si>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</si>
  <si>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</si>
  <si>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</si>
  <si>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</si>
  <si>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</si>
  <si>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</si>
  <si>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</si>
  <si>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</si>
  <si>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</si>
  <si>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</si>
  <si>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</si>
  <si>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</si>
  <si>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</si>
  <si>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</si>
  <si>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</si>
  <si>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</si>
  <si>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</si>
  <si>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</si>
  <si>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</si>
  <si>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</si>
  <si>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</si>
  <si>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</si>
  <si>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</si>
  <si>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</si>
  <si>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</si>
  <si>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</si>
  <si>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</si>
  <si>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</si>
  <si>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</si>
  <si>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</si>
  <si>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</si>
  <si>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</si>
  <si>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</si>
  <si>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</si>
  <si>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</si>
  <si>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</si>
  <si>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</si>
  <si>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</si>
  <si>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</si>
  <si>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</si>
  <si>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</si>
  <si>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</si>
  <si>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</si>
  <si>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</si>
  <si>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</si>
  <si>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</si>
  <si>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</si>
  <si>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</si>
  <si>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</si>
  <si>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</si>
  <si>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</si>
  <si>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</si>
  <si>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</si>
  <si>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</si>
  <si>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</si>
  <si>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</si>
  <si>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</si>
  <si>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</si>
  <si>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</si>
  <si>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</si>
  <si>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</si>
  <si>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</si>
  <si>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</si>
  <si>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</si>
  <si>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</si>
  <si>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</si>
  <si>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</si>
  <si>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</si>
  <si>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</si>
  <si>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</si>
  <si>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</si>
  <si>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</si>
  <si>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</si>
  <si>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</si>
  <si>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</si>
  <si>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</si>
  <si>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</si>
  <si>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</si>
  <si>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</si>
  <si>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</si>
  <si>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</si>
  <si>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</si>
  <si>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</si>
  <si>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</si>
  <si>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</si>
  <si>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</si>
  <si>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</si>
  <si>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</si>
  <si>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</si>
  <si>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</si>
  <si>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</si>
  <si>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</si>
  <si>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</si>
  <si>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</si>
  <si>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</si>
  <si>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</si>
  <si>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</si>
  <si>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</si>
  <si>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</si>
  <si>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</si>
  <si>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</si>
  <si>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</si>
  <si>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</si>
  <si>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</si>
  <si>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</si>
  <si>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</si>
  <si>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</si>
  <si>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</si>
  <si>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</si>
  <si>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</si>
  <si>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</si>
  <si>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</si>
  <si>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</si>
  <si>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</si>
  <si>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</si>
  <si>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</si>
  <si>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</si>
  <si>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</si>
  <si>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</si>
  <si>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</si>
  <si>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</si>
  <si>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</si>
  <si>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</si>
  <si>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</si>
  <si>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</si>
  <si>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</si>
  <si>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</si>
  <si>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</si>
  <si>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</si>
  <si>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</si>
  <si>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</si>
  <si>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</si>
  <si>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</si>
  <si>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</si>
  <si>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</si>
  <si>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</si>
  <si>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</si>
  <si>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</si>
  <si>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</si>
  <si>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</si>
  <si>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</si>
  <si>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</si>
  <si>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</si>
  <si>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</si>
  <si>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</si>
  <si>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</si>
  <si>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</si>
  <si>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</si>
  <si>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</si>
  <si>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</si>
  <si>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</si>
  <si>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</si>
  <si>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</si>
  <si>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</si>
  <si>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</si>
  <si>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</si>
  <si>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</si>
  <si>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</si>
  <si>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</si>
  <si>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</si>
  <si>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</si>
  <si>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</si>
  <si>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</si>
  <si>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</si>
  <si>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</si>
  <si>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</si>
  <si>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</si>
  <si>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</si>
  <si>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</si>
  <si>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</si>
  <si>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</si>
  <si>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</si>
  <si>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</si>
  <si>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</si>
  <si>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</si>
  <si>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</si>
  <si>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</si>
  <si>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</si>
  <si>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</si>
  <si>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</si>
  <si>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</si>
  <si>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</si>
  <si>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</si>
  <si>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</si>
  <si>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</si>
  <si>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</si>
  <si>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</si>
  <si>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</si>
  <si>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</si>
  <si>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</si>
  <si>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</si>
  <si>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</si>
  <si>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</si>
  <si>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</si>
  <si>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</si>
  <si>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</si>
  <si>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</si>
  <si>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</si>
  <si>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</si>
  <si>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</si>
  <si>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</si>
  <si>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</si>
  <si>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</si>
  <si>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</si>
  <si>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</si>
  <si>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</si>
  <si>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</si>
  <si>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</si>
  <si>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</si>
  <si>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</si>
  <si>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</si>
  <si>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</si>
  <si>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</si>
  <si>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</si>
  <si>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</si>
  <si>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</si>
  <si>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</si>
  <si>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</si>
  <si>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</si>
  <si>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</si>
  <si>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</si>
  <si>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</si>
  <si>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</si>
  <si>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</si>
  <si>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</si>
  <si>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</si>
  <si>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</si>
  <si>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</si>
  <si>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</si>
  <si>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</si>
  <si>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</si>
  <si>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</si>
  <si>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</si>
  <si>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</si>
  <si>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</si>
  <si>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</si>
  <si>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</si>
  <si>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</si>
  <si>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</si>
  <si>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</si>
  <si>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</si>
  <si>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</si>
  <si>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</si>
  <si>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</si>
  <si>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</si>
  <si>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</si>
  <si>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</si>
  <si>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</si>
  <si>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</si>
  <si>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</si>
  <si>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</si>
  <si>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</si>
  <si>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</si>
  <si>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</si>
  <si>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</si>
  <si>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</si>
  <si>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</si>
  <si>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</si>
  <si>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</si>
  <si>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</si>
  <si>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</si>
  <si>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</si>
  <si>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</si>
  <si>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</si>
  <si>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</si>
  <si>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</si>
  <si>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</si>
  <si>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</si>
  <si>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</si>
  <si>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</si>
  <si>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</si>
  <si>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</si>
  <si>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</si>
  <si>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</si>
  <si>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</si>
  <si>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</si>
  <si>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</si>
  <si>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</si>
  <si>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</si>
  <si>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</si>
  <si>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</si>
  <si>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</si>
  <si>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</si>
  <si>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</si>
  <si>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</si>
  <si>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</si>
  <si>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</si>
  <si>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</si>
  <si>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</si>
  <si>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</si>
  <si>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</si>
  <si>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</si>
  <si>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</si>
  <si>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</si>
  <si>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</si>
  <si>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</si>
  <si>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</si>
  <si>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</si>
  <si>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</si>
  <si>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</si>
  <si>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</si>
  <si>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</si>
  <si>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</si>
  <si>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</si>
  <si>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</si>
  <si>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</si>
  <si>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</si>
  <si>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</si>
  <si>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</si>
  <si>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</si>
  <si>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</si>
  <si>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</si>
  <si>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</si>
  <si>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</si>
  <si>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</si>
  <si>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</si>
  <si>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</si>
  <si>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</si>
  <si>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</si>
  <si>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</si>
  <si>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</si>
  <si>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</si>
  <si>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</si>
  <si>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</si>
  <si>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</si>
  <si>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</si>
  <si>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</si>
  <si>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</si>
  <si>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</si>
  <si>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</si>
  <si>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</si>
  <si>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</si>
  <si>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</si>
  <si>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</si>
  <si>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</si>
  <si>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</si>
  <si>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</si>
  <si>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</si>
  <si>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</si>
  <si>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</si>
  <si>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</si>
  <si>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</si>
  <si>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</si>
  <si>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</si>
  <si>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</si>
  <si>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</si>
  <si>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</si>
  <si>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</si>
  <si>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</si>
  <si>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</si>
  <si>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</si>
  <si>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</si>
  <si>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</si>
  <si>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</si>
  <si>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</si>
  <si>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</si>
  <si>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</si>
  <si>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</si>
  <si>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</si>
  <si>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</si>
  <si>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</si>
  <si>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</si>
  <si>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</si>
  <si>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</si>
  <si>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</si>
  <si>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</si>
  <si>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</si>
  <si>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</si>
  <si>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</si>
  <si>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</si>
  <si>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</si>
  <si>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</si>
  <si>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</si>
  <si>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</si>
  <si>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</si>
  <si>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</si>
  <si>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</si>
  <si>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</si>
  <si>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</si>
  <si>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</si>
  <si>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</si>
  <si>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</si>
  <si>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</si>
  <si>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</si>
  <si>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</si>
  <si>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</si>
  <si>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</si>
  <si>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</si>
  <si>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</si>
  <si>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</si>
  <si>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</si>
  <si>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</si>
  <si>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</si>
  <si>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</si>
  <si>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</si>
  <si>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</si>
  <si>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</si>
  <si>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</si>
  <si>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</si>
  <si>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</si>
  <si>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</si>
  <si>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</si>
  <si>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</si>
  <si>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</si>
  <si>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</si>
  <si>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</si>
  <si>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</si>
  <si>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</si>
  <si>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</si>
  <si>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</si>
  <si>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</si>
  <si>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</si>
  <si>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</si>
  <si>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</si>
  <si>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</si>
  <si>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</si>
  <si>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</si>
  <si>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</si>
  <si>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</si>
  <si>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</si>
  <si>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</si>
  <si>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</si>
  <si>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</si>
  <si>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</si>
  <si>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</si>
  <si>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</si>
  <si>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</si>
  <si>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</si>
  <si>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</si>
  <si>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</si>
  <si>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</si>
  <si>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</si>
  <si>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</si>
  <si>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</si>
  <si>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</si>
  <si>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</si>
  <si>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</si>
  <si>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</si>
  <si>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</si>
  <si>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</si>
  <si>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</si>
  <si>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</si>
  <si>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</si>
  <si>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</si>
  <si>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</si>
  <si>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</si>
  <si>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</si>
  <si>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</si>
  <si>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</si>
  <si>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</si>
  <si>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</si>
  <si>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</si>
  <si>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</si>
  <si>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</si>
  <si>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</si>
  <si>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</si>
  <si>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</si>
  <si>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</si>
  <si>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</si>
  <si>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</si>
  <si>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</si>
  <si>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</si>
  <si>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</si>
  <si>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</si>
  <si>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</si>
  <si>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</si>
  <si>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</si>
  <si>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</si>
  <si>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</si>
  <si>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</si>
  <si>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</si>
  <si>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</si>
  <si>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</si>
  <si>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</si>
  <si>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</si>
  <si>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</si>
  <si>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</si>
  <si>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</si>
  <si>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</si>
  <si>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</si>
  <si>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</si>
  <si>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</si>
  <si>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</si>
  <si>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</si>
  <si>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</si>
  <si>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</si>
  <si>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</si>
  <si>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</si>
  <si>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</si>
  <si>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</si>
  <si>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</si>
  <si>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</si>
  <si>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</si>
  <si>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</si>
  <si>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</si>
  <si>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</si>
  <si>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</si>
  <si>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</si>
  <si>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</si>
  <si>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</si>
  <si>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</si>
  <si>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</si>
  <si>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</si>
  <si>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</si>
  <si>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</si>
  <si>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</si>
  <si>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</si>
  <si>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</si>
  <si>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</si>
  <si>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</si>
  <si>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</si>
  <si>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</si>
  <si>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</si>
  <si>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</si>
  <si>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</si>
  <si>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</si>
  <si>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</si>
  <si>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</si>
  <si>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</si>
  <si>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</si>
  <si>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</si>
  <si>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</si>
  <si>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</si>
  <si>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</si>
  <si>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</si>
  <si>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</si>
  <si>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</si>
  <si>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</si>
  <si>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</si>
  <si>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</si>
  <si>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</si>
  <si>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</si>
  <si>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</si>
  <si>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</si>
  <si>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</si>
  <si>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</si>
  <si>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</si>
  <si>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</si>
  <si>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</si>
  <si>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</si>
  <si>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</si>
  <si>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</si>
  <si>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</si>
  <si>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</si>
  <si>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</si>
  <si>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</si>
  <si>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</si>
  <si>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</si>
  <si>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</si>
  <si>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</si>
  <si>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</si>
  <si>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</si>
  <si>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</si>
  <si>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</si>
  <si>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</si>
  <si>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</si>
  <si>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</si>
  <si>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</si>
  <si>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</si>
  <si>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</si>
  <si>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</si>
  <si>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</si>
  <si>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</si>
  <si>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</si>
  <si>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</si>
  <si>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</si>
  <si>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</si>
  <si>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</si>
  <si>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</si>
  <si>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</si>
  <si>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</si>
  <si>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</si>
  <si>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</si>
  <si>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</si>
  <si>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</si>
  <si>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</si>
  <si>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</si>
  <si>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</si>
  <si>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</si>
  <si>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</si>
  <si>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</si>
  <si>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</si>
  <si>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</si>
  <si>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</si>
  <si>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</si>
  <si>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</si>
  <si>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</si>
  <si>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</si>
  <si>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</si>
  <si>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</si>
  <si>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</si>
  <si>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</si>
  <si>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</si>
  <si>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</si>
  <si>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</si>
  <si>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</si>
  <si>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</si>
  <si>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</si>
  <si>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</si>
  <si>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</si>
  <si>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</si>
  <si>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</si>
  <si>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</si>
  <si>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</si>
  <si>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</si>
  <si>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</si>
  <si>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</si>
  <si>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</si>
  <si>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</si>
  <si>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</si>
  <si>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</si>
  <si>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</si>
  <si>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</si>
  <si>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</si>
  <si>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</si>
  <si>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</si>
  <si>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</si>
  <si>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</si>
  <si>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</si>
  <si>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</si>
  <si>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</si>
  <si>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</si>
  <si>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</si>
  <si>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</si>
  <si>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</si>
  <si>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</si>
  <si>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</si>
  <si>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</si>
  <si>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</si>
  <si>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</si>
  <si>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</si>
  <si>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</si>
  <si>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</si>
  <si>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</si>
  <si>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</si>
  <si>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</si>
  <si>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</si>
  <si>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</si>
  <si>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</si>
  <si>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</si>
  <si>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</si>
  <si>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</si>
  <si>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</si>
  <si>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</si>
  <si>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</si>
  <si>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</si>
  <si>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</si>
  <si>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</si>
  <si>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</si>
  <si>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</si>
  <si>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</si>
  <si>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</si>
  <si>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</si>
  <si>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</si>
  <si>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</si>
  <si>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</si>
  <si>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</si>
  <si>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</si>
  <si>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</si>
  <si>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</si>
  <si>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</si>
  <si>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</si>
  <si>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</si>
  <si>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</si>
  <si>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</si>
  <si>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</si>
  <si>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</si>
  <si>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</si>
  <si>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</si>
  <si>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</si>
  <si>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</si>
  <si>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</si>
  <si>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</si>
  <si>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</si>
  <si>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</si>
  <si>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</si>
  <si>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</si>
  <si>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</si>
  <si>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</si>
  <si>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</si>
  <si>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</si>
  <si>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</si>
  <si>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</si>
  <si>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</si>
  <si>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</si>
  <si>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</si>
  <si>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</si>
  <si>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</si>
  <si>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</si>
  <si>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</si>
  <si>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</si>
  <si>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</si>
  <si>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</si>
  <si>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</si>
  <si>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</si>
  <si>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</si>
  <si>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</si>
  <si>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</si>
  <si>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</si>
  <si>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</si>
  <si>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</si>
  <si>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</si>
  <si>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</si>
  <si>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</si>
  <si>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</si>
  <si>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</si>
  <si>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</si>
  <si>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</si>
  <si>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</si>
  <si>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</si>
  <si>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</si>
  <si>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</si>
  <si>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</si>
  <si>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</si>
  <si>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</si>
  <si>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</si>
  <si>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</si>
  <si>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</si>
  <si>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</si>
  <si>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</si>
  <si>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</si>
  <si>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</si>
  <si>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</si>
  <si>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</si>
  <si>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</si>
  <si>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</si>
  <si>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</si>
  <si>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</si>
  <si>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</si>
  <si>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</si>
  <si>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</si>
  <si>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</si>
  <si>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</si>
  <si>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</si>
  <si>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</si>
  <si>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</si>
  <si>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</si>
  <si>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</si>
  <si>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</si>
  <si>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</si>
  <si>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</si>
  <si>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</si>
  <si>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</si>
  <si>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</si>
  <si>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</si>
  <si>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</si>
  <si>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</si>
  <si>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</si>
  <si>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</si>
  <si>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</si>
  <si>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</si>
  <si>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</si>
  <si>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</si>
  <si>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</si>
  <si>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</si>
  <si>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</si>
  <si>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</si>
  <si>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</si>
  <si>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</si>
  <si>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</si>
  <si>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</si>
  <si>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</si>
  <si>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</si>
  <si>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</si>
  <si>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</si>
  <si>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</si>
  <si>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</si>
  <si>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</si>
  <si>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</si>
  <si>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</si>
  <si>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</si>
  <si>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</si>
  <si>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</si>
  <si>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</si>
  <si>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</si>
  <si>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</si>
  <si>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</si>
  <si>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</si>
  <si>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</si>
  <si>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</si>
  <si>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</si>
  <si>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</si>
  <si>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</si>
  <si>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</si>
  <si>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</si>
  <si>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</si>
  <si>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</si>
  <si>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</si>
  <si>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</si>
  <si>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</si>
  <si>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</si>
  <si>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</si>
  <si>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</si>
  <si>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</si>
  <si>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</si>
  <si>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</si>
  <si>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</si>
  <si>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</si>
  <si>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</si>
  <si>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</si>
  <si>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</si>
  <si>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</si>
  <si>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</si>
  <si>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</si>
  <si>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</si>
  <si>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</si>
  <si>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</si>
  <si>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</si>
  <si>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</si>
  <si>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</si>
  <si>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</si>
  <si>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</si>
  <si>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</si>
  <si>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</si>
  <si>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</si>
  <si>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</si>
  <si>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</si>
  <si>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</si>
  <si>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</si>
  <si>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</si>
  <si>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</si>
  <si>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</si>
  <si>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</si>
  <si>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</si>
  <si>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</si>
  <si>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</si>
  <si>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</si>
  <si>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</si>
  <si>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</si>
  <si>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</si>
  <si>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</si>
  <si>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</si>
  <si>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</si>
  <si>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</si>
  <si>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</si>
  <si>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</si>
  <si>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</si>
  <si>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</si>
  <si>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</si>
  <si>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</si>
  <si>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</si>
  <si>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</si>
  <si>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</si>
  <si>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</si>
  <si>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</si>
  <si>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</si>
  <si>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</si>
  <si>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</si>
  <si>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</si>
  <si>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</si>
  <si>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</si>
  <si>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</si>
  <si>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</si>
  <si>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</si>
  <si>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</si>
  <si>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</si>
  <si>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</si>
  <si>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</si>
  <si>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</si>
  <si>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</si>
  <si>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</si>
  <si>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</si>
  <si>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</si>
  <si>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</si>
  <si>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</si>
  <si>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</si>
  <si>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</si>
  <si>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</si>
  <si>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</si>
  <si>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</si>
  <si>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</si>
  <si>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</si>
  <si>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</si>
  <si>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</si>
  <si>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</si>
  <si>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</si>
  <si>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</si>
  <si>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</si>
  <si>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</si>
  <si>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</si>
  <si>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</si>
  <si>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</si>
  <si>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</si>
  <si>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</si>
  <si>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</si>
  <si>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</si>
  <si>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</si>
  <si>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</si>
  <si>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</si>
  <si>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</si>
  <si>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</si>
  <si>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</si>
  <si>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</si>
  <si>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</si>
  <si>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</si>
  <si>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</si>
  <si>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</si>
  <si>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</si>
  <si>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</si>
  <si>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</si>
  <si>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</si>
  <si>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</si>
  <si>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</si>
  <si>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</si>
  <si>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</si>
  <si>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</si>
  <si>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</si>
  <si>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</si>
  <si>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</si>
  <si>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</si>
  <si>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</si>
  <si>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</si>
  <si>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</si>
  <si>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</si>
  <si>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</si>
  <si>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</si>
  <si>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</si>
  <si>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</si>
  <si>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</si>
  <si>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</si>
  <si>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</si>
  <si>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</si>
  <si>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</si>
  <si>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</si>
  <si>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</si>
  <si>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</si>
  <si>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</si>
  <si>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</si>
  <si>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</si>
  <si>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</si>
  <si>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</si>
  <si>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</si>
  <si>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</si>
  <si>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</si>
  <si>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</si>
  <si>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</si>
  <si>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</si>
  <si>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</si>
  <si>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</si>
  <si>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</si>
  <si>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</si>
  <si>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</si>
  <si>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</si>
  <si>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</si>
  <si>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</si>
  <si>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</si>
  <si>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</si>
  <si>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</si>
  <si>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</si>
  <si>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</si>
  <si>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</si>
  <si>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</si>
  <si>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</si>
  <si>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</si>
  <si>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</si>
  <si>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</si>
  <si>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</si>
  <si>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</si>
  <si>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</si>
  <si>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</si>
  <si>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</si>
  <si>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</si>
  <si>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</si>
  <si>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</si>
  <si>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</si>
  <si>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</si>
  <si>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</si>
  <si>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</si>
  <si>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</si>
  <si>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</si>
  <si>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</si>
  <si>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</si>
  <si>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</si>
  <si>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</si>
  <si>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</si>
  <si>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</si>
  <si>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</si>
  <si>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</si>
  <si>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</si>
  <si>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</si>
  <si>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</si>
  <si>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</si>
  <si>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</si>
  <si>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</si>
  <si>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</si>
  <si>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</si>
  <si>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</si>
  <si>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</si>
  <si>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</si>
  <si>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</si>
  <si>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</si>
  <si>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</si>
  <si>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</si>
  <si>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</si>
  <si>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</si>
  <si>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</si>
  <si>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</si>
  <si>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</si>
  <si>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</si>
  <si>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</si>
  <si>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</si>
  <si>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</si>
  <si>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</si>
  <si>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</si>
  <si>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</si>
  <si>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</si>
  <si>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</si>
  <si>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</si>
  <si>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</si>
  <si>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</si>
  <si>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</si>
  <si>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</si>
  <si>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</si>
  <si>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</si>
  <si>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</si>
  <si>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</si>
  <si>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</si>
  <si>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</si>
  <si>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</si>
  <si>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</si>
  <si>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</si>
  <si>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</si>
  <si>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</si>
  <si>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</si>
  <si>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</si>
  <si>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</si>
  <si>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</si>
  <si>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</si>
  <si>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</si>
  <si>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</si>
  <si>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</si>
  <si>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</si>
  <si>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</si>
  <si>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</si>
  <si>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</si>
  <si>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</si>
  <si>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</si>
  <si>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</si>
  <si>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</si>
  <si>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</si>
  <si>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</si>
  <si>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</si>
  <si>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</si>
  <si>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</si>
  <si>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</si>
  <si>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</si>
  <si>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</si>
  <si>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</si>
  <si>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</si>
  <si>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</si>
  <si>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</si>
  <si>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</si>
  <si>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</si>
  <si>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</si>
  <si>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</si>
  <si>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</si>
  <si>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</si>
  <si>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</si>
  <si>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</si>
  <si>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</si>
  <si>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</si>
  <si>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</si>
  <si>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</si>
  <si>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</si>
  <si>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</si>
  <si>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</si>
  <si>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</si>
  <si>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</si>
  <si>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</si>
  <si>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</si>
  <si>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</si>
  <si>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</si>
  <si>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</si>
  <si>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</si>
  <si>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</si>
  <si>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</si>
  <si>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</si>
  <si>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</si>
  <si>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</si>
  <si>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</si>
  <si>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</si>
  <si>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</si>
  <si>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</si>
  <si>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</si>
  <si>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</si>
  <si>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</si>
  <si>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</si>
  <si>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</si>
  <si>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</si>
  <si>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</si>
  <si>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</si>
  <si>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</si>
  <si>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</si>
  <si>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</si>
  <si>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</si>
  <si>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</si>
  <si>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</si>
  <si>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</si>
  <si>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</si>
  <si>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</si>
  <si>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</si>
  <si>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</si>
  <si>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</si>
  <si>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</si>
  <si>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</si>
  <si>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</si>
  <si>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</si>
  <si>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</si>
  <si>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</si>
  <si>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</si>
  <si>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</si>
  <si>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</si>
  <si>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</si>
  <si>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</si>
  <si>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</si>
  <si>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</si>
  <si>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</si>
  <si>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</si>
  <si>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</si>
  <si>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</si>
  <si>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</si>
  <si>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</si>
  <si>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</si>
  <si>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</si>
  <si>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</si>
  <si>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</si>
  <si>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</si>
  <si>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</si>
  <si>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</si>
  <si>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</si>
  <si>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</si>
  <si>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</si>
  <si>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</si>
  <si>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</si>
  <si>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</si>
  <si>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</si>
  <si>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</si>
  <si>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</si>
  <si>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</si>
  <si>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</si>
  <si>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</si>
  <si>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</si>
  <si>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</si>
  <si>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</si>
  <si>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</si>
  <si>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</si>
  <si>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</si>
  <si>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</si>
  <si>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</si>
  <si>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</si>
  <si>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</si>
  <si>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</si>
  <si>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</si>
  <si>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</si>
  <si>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</si>
  <si>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</si>
  <si>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</si>
  <si>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</si>
  <si>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</si>
  <si>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</si>
  <si>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</si>
  <si>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</si>
  <si>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</si>
  <si>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</si>
  <si>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</si>
  <si>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</si>
  <si>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</si>
  <si>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</si>
  <si>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</si>
  <si>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</si>
  <si>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</si>
  <si>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</si>
  <si>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</si>
  <si>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</si>
  <si>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</si>
  <si>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</si>
  <si>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</si>
  <si>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</si>
  <si>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</si>
  <si>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</si>
  <si>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</si>
  <si>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</si>
  <si>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</si>
  <si>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</si>
  <si>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</si>
  <si>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</si>
  <si>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</si>
  <si>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</si>
  <si>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</si>
  <si>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</si>
  <si>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</si>
  <si>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</si>
  <si>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</si>
  <si>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</si>
  <si>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</si>
  <si>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</si>
  <si>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</si>
  <si>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</si>
  <si>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</si>
  <si>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</si>
  <si>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</si>
  <si>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</si>
  <si>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</si>
  <si>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</si>
  <si>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</si>
  <si>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</si>
  <si>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</si>
  <si>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</si>
  <si>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</si>
  <si>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</si>
  <si>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</si>
  <si>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</si>
  <si>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</si>
  <si>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</si>
  <si>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</si>
  <si>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</si>
  <si>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</si>
  <si>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</si>
  <si>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</si>
  <si>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</si>
  <si>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</si>
  <si>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</si>
  <si>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</si>
  <si>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</si>
  <si>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</si>
  <si>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</si>
  <si>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</si>
  <si>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</si>
  <si>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</si>
  <si>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</si>
  <si>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</si>
  <si>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</si>
  <si>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</si>
  <si>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</si>
  <si>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</si>
  <si>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</si>
  <si>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</si>
  <si>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</si>
  <si>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</si>
  <si>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</si>
  <si>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</si>
  <si>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</si>
  <si>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</si>
  <si>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</si>
  <si>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</si>
  <si>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</si>
  <si>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</si>
  <si>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</si>
  <si>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</si>
  <si>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</si>
  <si>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</si>
  <si>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</si>
  <si>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</si>
  <si>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</si>
  <si>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</si>
  <si>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</si>
  <si>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</si>
  <si>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</si>
  <si>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</si>
  <si>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</si>
  <si>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</si>
  <si>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</si>
  <si>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</si>
  <si>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</si>
  <si>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</si>
  <si>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</si>
  <si>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</si>
  <si>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</si>
  <si>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</si>
  <si>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</si>
  <si>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</si>
  <si>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</si>
  <si>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</si>
  <si>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</si>
  <si>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</si>
  <si>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</si>
  <si>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</si>
  <si>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</si>
  <si>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</si>
  <si>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</si>
  <si>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</si>
  <si>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</si>
  <si>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</si>
  <si>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</si>
  <si>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</si>
  <si>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</si>
  <si>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</si>
  <si>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</si>
  <si>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</si>
  <si>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</si>
  <si>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</si>
  <si>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</si>
  <si>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</si>
  <si>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</si>
  <si>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</si>
  <si>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</si>
  <si>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</si>
  <si>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</si>
  <si>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</si>
  <si>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</si>
  <si>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</si>
  <si>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</si>
  <si>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</si>
  <si>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</si>
  <si>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</si>
  <si>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</si>
  <si>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</si>
  <si>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</si>
  <si>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</si>
  <si>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</si>
  <si>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</si>
  <si>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</si>
  <si>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</si>
  <si>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</si>
  <si>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</si>
  <si>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</si>
  <si>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</si>
  <si>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</si>
  <si>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</si>
  <si>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</si>
  <si>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</si>
  <si>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</si>
  <si>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</si>
  <si>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</si>
  <si>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</si>
  <si>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</si>
  <si>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</si>
  <si>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</si>
  <si>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</si>
  <si>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</si>
  <si>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</si>
  <si>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</si>
  <si>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</si>
  <si>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</si>
  <si>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</si>
  <si>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</si>
  <si>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</si>
  <si>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</si>
  <si>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</si>
  <si>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</si>
  <si>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</si>
  <si>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</si>
  <si>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</si>
  <si>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</si>
  <si>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</si>
  <si>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</si>
  <si>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</si>
  <si>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</si>
  <si>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</si>
  <si>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</si>
  <si>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</si>
  <si>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</si>
  <si>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</si>
  <si>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</si>
  <si>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</si>
  <si>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</si>
  <si>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</si>
  <si>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</si>
  <si>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</si>
  <si>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</si>
  <si>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</si>
  <si>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</si>
  <si>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</si>
  <si>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</si>
  <si>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</si>
  <si>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</si>
  <si>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</si>
  <si>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</si>
  <si>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</si>
  <si>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</si>
  <si>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</si>
  <si>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</si>
  <si>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</si>
  <si>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</si>
  <si>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</si>
  <si>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</si>
  <si>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</si>
  <si>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</si>
  <si>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</si>
  <si>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</si>
  <si>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</si>
  <si>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</si>
  <si>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</si>
  <si>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</si>
  <si>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</si>
  <si>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</si>
  <si>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</si>
  <si>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</si>
  <si>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</si>
  <si>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</si>
  <si>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</si>
  <si>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</si>
  <si>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</si>
  <si>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</si>
  <si>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</si>
  <si>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</si>
  <si>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</si>
  <si>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</si>
  <si>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</si>
  <si>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</si>
  <si>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</si>
  <si>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</si>
  <si>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</si>
  <si>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</si>
  <si>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</si>
  <si>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</si>
  <si>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</si>
  <si>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</si>
  <si>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</si>
  <si>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</si>
  <si>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</si>
  <si>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</si>
  <si>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</si>
  <si>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</si>
  <si>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</si>
  <si>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</si>
  <si>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</si>
  <si>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</si>
  <si>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</si>
  <si>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</si>
  <si>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</si>
  <si>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</si>
  <si>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</si>
  <si>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</si>
  <si>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</si>
  <si>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</si>
  <si>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</si>
  <si>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</si>
  <si>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</si>
  <si>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</si>
  <si>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</si>
  <si>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</si>
  <si>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</si>
  <si>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</si>
  <si>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</si>
  <si>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</si>
  <si>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</si>
  <si>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</si>
  <si>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</si>
  <si>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</si>
  <si>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</si>
  <si>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</si>
  <si>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</si>
  <si>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</si>
  <si>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</si>
  <si>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</si>
  <si>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</si>
  <si>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</si>
  <si>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</si>
  <si>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</si>
  <si>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</si>
  <si>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</si>
  <si>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</si>
  <si>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</si>
  <si>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</si>
  <si>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</si>
  <si>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</si>
  <si>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</si>
  <si>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</si>
  <si>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</si>
  <si>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</si>
  <si>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</si>
  <si>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</si>
  <si>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</si>
  <si>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</si>
  <si>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</si>
  <si>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</si>
  <si>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</si>
  <si>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</si>
  <si>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</si>
  <si>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</si>
  <si>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</si>
  <si>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</si>
  <si>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</si>
  <si>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</si>
  <si>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</si>
  <si>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</si>
  <si>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</si>
  <si>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</si>
  <si>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</si>
  <si>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</si>
  <si>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</si>
  <si>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</si>
  <si>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</si>
  <si>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</si>
  <si>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</si>
  <si>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</si>
  <si>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</si>
  <si>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</si>
  <si>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</si>
  <si>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</si>
  <si>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</si>
  <si>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</si>
  <si>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</si>
  <si>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</si>
  <si>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</si>
  <si>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</si>
  <si>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</si>
  <si>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</si>
  <si>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</si>
  <si>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</si>
  <si>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</si>
  <si>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</si>
  <si>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</si>
  <si>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</si>
  <si>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</si>
  <si>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</si>
  <si>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</si>
  <si>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</si>
  <si>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</si>
  <si>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</si>
  <si>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</si>
  <si>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</si>
  <si>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</si>
  <si>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</si>
  <si>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</si>
  <si>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</si>
  <si>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</si>
  <si>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</si>
  <si>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</si>
  <si>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</si>
  <si>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</si>
  <si>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</si>
  <si>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</si>
  <si>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</si>
  <si>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</si>
  <si>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</si>
  <si>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</si>
  <si>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</si>
  <si>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</si>
  <si>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</si>
  <si>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</si>
  <si>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</si>
  <si>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</si>
  <si>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</si>
  <si>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</si>
  <si>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</si>
  <si>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</si>
  <si>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</si>
  <si>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</si>
  <si>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</si>
  <si>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</si>
  <si>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</si>
  <si>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</si>
  <si>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</si>
  <si>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</si>
  <si>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</si>
  <si>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</si>
  <si>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</si>
  <si>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</si>
  <si>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</si>
  <si>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</si>
  <si>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</si>
  <si>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</si>
  <si>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</si>
  <si>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</si>
  <si>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</si>
  <si>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</si>
  <si>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</si>
  <si>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</si>
  <si>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</si>
  <si>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</si>
  <si>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</si>
  <si>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</si>
  <si>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</si>
  <si>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</si>
  <si>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</si>
  <si>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</si>
  <si>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</si>
  <si>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</si>
  <si>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</si>
  <si>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</si>
  <si>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</si>
  <si>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</si>
  <si>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</si>
  <si>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</si>
  <si>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</si>
  <si>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</si>
  <si>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</si>
  <si>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</si>
  <si>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</si>
  <si>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</si>
  <si>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</si>
  <si>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</si>
  <si>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</si>
  <si>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</si>
  <si>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</si>
  <si>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</si>
  <si>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</si>
  <si>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</si>
  <si>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</si>
  <si>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</si>
  <si>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</si>
  <si>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</si>
  <si>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</si>
  <si>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</si>
  <si>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</si>
  <si>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</si>
  <si>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</si>
  <si>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</si>
  <si>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</si>
  <si>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</si>
  <si>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</si>
  <si>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</si>
  <si>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</si>
  <si>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</si>
  <si>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</si>
  <si>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</si>
  <si>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</si>
  <si>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</si>
  <si>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</si>
  <si>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</si>
  <si>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</si>
  <si>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</si>
  <si>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</si>
  <si>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</si>
  <si>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</si>
  <si>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</si>
  <si>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</si>
  <si>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</si>
  <si>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</si>
  <si>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</si>
  <si>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</si>
  <si>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</si>
  <si>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</si>
  <si>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</si>
  <si>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</si>
  <si>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</si>
  <si>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</si>
  <si>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</si>
  <si>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</si>
  <si>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</si>
  <si>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</si>
  <si>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</si>
  <si>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</si>
  <si>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</si>
  <si>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</si>
  <si>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</si>
  <si>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</si>
  <si>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</si>
  <si>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</si>
  <si>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</si>
  <si>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</si>
  <si>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</si>
  <si>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</si>
  <si>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</si>
  <si>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</si>
  <si>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</si>
  <si>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</si>
  <si>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</si>
  <si>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</si>
  <si>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</si>
  <si>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</si>
  <si>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</si>
  <si>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</si>
  <si>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</si>
  <si>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</si>
  <si>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</si>
  <si>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</si>
  <si>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</si>
  <si>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</si>
  <si>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</si>
  <si>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</si>
  <si>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</si>
  <si>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</si>
  <si>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</si>
  <si>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</si>
  <si>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</si>
  <si>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</si>
  <si>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</si>
  <si>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</si>
  <si>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</si>
  <si>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</si>
  <si>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</si>
  <si>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</si>
  <si>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</si>
  <si>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</si>
  <si>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</si>
  <si>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</si>
  <si>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</si>
  <si>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</si>
  <si>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</si>
  <si>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</si>
  <si>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</si>
  <si>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</si>
  <si>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</si>
  <si>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</si>
  <si>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</si>
  <si>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</si>
  <si>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</si>
  <si>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</si>
  <si>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</si>
  <si>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</si>
  <si>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</si>
  <si>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</si>
  <si>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</si>
  <si>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</si>
  <si>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</si>
  <si>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</si>
  <si>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</si>
  <si>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</si>
  <si>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</si>
  <si>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</si>
  <si>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</si>
  <si>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</si>
  <si>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</si>
  <si>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</si>
  <si>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</si>
  <si>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</si>
  <si>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</si>
  <si>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</si>
  <si>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</si>
  <si>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</si>
  <si>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</si>
  <si>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</si>
  <si>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</si>
  <si>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</si>
  <si>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</si>
  <si>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</si>
  <si>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</si>
  <si>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</si>
  <si>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</si>
  <si>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</si>
  <si>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</si>
  <si>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</si>
  <si>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</si>
  <si>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</si>
  <si>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</si>
  <si>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</si>
  <si>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</si>
  <si>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</si>
  <si>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</si>
  <si>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</si>
  <si>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</si>
  <si>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</si>
  <si>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</si>
  <si>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</si>
  <si>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</si>
  <si>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</si>
  <si>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</si>
  <si>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</si>
  <si>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</si>
  <si>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</si>
  <si>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</si>
  <si>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</si>
  <si>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</si>
  <si>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</si>
  <si>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</si>
  <si>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</si>
  <si>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</si>
  <si>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</si>
  <si>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</si>
  <si>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</si>
  <si>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</si>
  <si>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</si>
  <si>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</si>
  <si>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</si>
  <si>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</si>
  <si>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</si>
  <si>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</si>
  <si>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</si>
  <si>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</si>
  <si>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</si>
  <si>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</si>
  <si>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</si>
  <si>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</si>
  <si>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</si>
  <si>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</si>
  <si>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</si>
  <si>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</si>
  <si>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</si>
  <si>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</si>
  <si>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</si>
  <si>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</si>
  <si>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</si>
  <si>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</si>
  <si>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</si>
  <si>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</si>
  <si>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</si>
  <si>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</si>
  <si>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</si>
  <si>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</si>
  <si>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</si>
  <si>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</si>
  <si>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</si>
  <si>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</si>
  <si>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</si>
  <si>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</si>
  <si>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</si>
  <si>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</si>
  <si>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</si>
  <si>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</si>
  <si>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</si>
  <si>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</si>
  <si>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</si>
  <si>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</si>
  <si>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</si>
  <si>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</si>
  <si>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</si>
  <si>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</si>
  <si>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</si>
  <si>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</si>
  <si>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</si>
  <si>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</si>
  <si>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</si>
  <si>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</si>
  <si>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</si>
  <si>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</si>
  <si>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</si>
  <si>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</si>
  <si>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</si>
  <si>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</si>
  <si>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</si>
  <si>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</si>
  <si>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</si>
  <si>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</si>
  <si>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</si>
  <si>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</si>
  <si>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</si>
  <si>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</si>
  <si>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</si>
  <si>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</si>
  <si>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</si>
  <si>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</si>
  <si>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</si>
  <si>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</si>
  <si>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</si>
  <si>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</si>
  <si>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</si>
  <si>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</si>
  <si>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</si>
  <si>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</si>
  <si>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</si>
  <si>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</si>
  <si>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</si>
  <si>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</si>
  <si>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</si>
  <si>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</si>
  <si>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</si>
  <si>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</si>
  <si>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</si>
  <si>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</si>
  <si>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</si>
  <si>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</si>
  <si>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</si>
  <si>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</si>
  <si>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</si>
  <si>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</si>
  <si>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</si>
  <si>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</si>
  <si>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</si>
  <si>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</si>
  <si>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</si>
  <si>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</si>
  <si>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</si>
  <si>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</si>
  <si>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</si>
  <si>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</si>
  <si>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</si>
  <si>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</si>
  <si>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</si>
  <si>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</si>
  <si>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</si>
  <si>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</si>
  <si>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</si>
  <si>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</si>
  <si>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</si>
  <si>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</si>
  <si>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</si>
  <si>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</si>
  <si>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</si>
  <si>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</si>
  <si>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</si>
  <si>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</si>
  <si>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</si>
  <si>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</si>
  <si>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</si>
  <si>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</si>
  <si>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</si>
  <si>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</si>
  <si>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</si>
  <si>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</si>
  <si>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</si>
  <si>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</si>
  <si>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</si>
  <si>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</si>
  <si>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</si>
  <si>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</si>
  <si>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</si>
  <si>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</si>
  <si>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</si>
  <si>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</si>
  <si>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</si>
  <si>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</si>
  <si>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</si>
  <si>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</si>
  <si>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</si>
  <si>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</si>
  <si>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</si>
  <si>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</si>
  <si>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</si>
  <si>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</si>
  <si>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</si>
  <si>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</si>
  <si>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</si>
  <si>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</si>
  <si>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</si>
  <si>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</si>
  <si>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</si>
  <si>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</si>
  <si>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</si>
  <si>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</si>
  <si>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</si>
  <si>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</si>
  <si>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</si>
  <si>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</si>
  <si>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</si>
  <si>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</si>
  <si>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</si>
  <si>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</si>
  <si>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</si>
  <si>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</si>
  <si>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</si>
  <si>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</si>
  <si>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</si>
  <si>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</si>
  <si>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</si>
  <si>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</si>
  <si>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</si>
  <si>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</si>
  <si>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</si>
  <si>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</si>
  <si>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</si>
  <si>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</si>
  <si>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</si>
  <si>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</si>
  <si>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</si>
  <si>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</si>
  <si>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</si>
  <si>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</si>
  <si>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</si>
  <si>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</si>
  <si>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</si>
  <si>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</si>
  <si>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</si>
  <si>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</si>
  <si>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</si>
  <si>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</si>
  <si>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</si>
  <si>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</si>
  <si>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</si>
  <si>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</si>
  <si>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</si>
  <si>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</si>
  <si>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</si>
  <si>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</si>
  <si>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</si>
  <si>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</si>
  <si>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</si>
  <si>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</si>
  <si>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</si>
  <si>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</si>
  <si>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</si>
  <si>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</si>
  <si>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</si>
  <si>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</si>
  <si>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</si>
  <si>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</si>
  <si>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</si>
  <si>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</si>
  <si>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</si>
  <si>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</si>
  <si>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</si>
  <si>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</si>
  <si>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</si>
  <si>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</si>
  <si>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</si>
  <si>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</si>
  <si>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</si>
  <si>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</si>
  <si>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</si>
  <si>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</si>
  <si>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</si>
  <si>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</si>
  <si>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</si>
  <si>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</si>
  <si>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</si>
  <si>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</si>
  <si>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</si>
  <si>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</si>
  <si>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</si>
  <si>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</si>
  <si>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</si>
  <si>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</si>
  <si>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</si>
  <si>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</si>
  <si>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</si>
  <si>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</si>
  <si>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</si>
  <si>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</si>
  <si>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</si>
  <si>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</si>
  <si>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</si>
  <si>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</si>
  <si>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</si>
  <si>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</si>
  <si>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</si>
  <si>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</si>
  <si>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</si>
  <si>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</si>
  <si>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</si>
  <si>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</si>
  <si>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</si>
  <si>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</si>
  <si>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</si>
  <si>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</si>
  <si>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</si>
  <si>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</si>
  <si>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</si>
  <si>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</si>
  <si>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</si>
  <si>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</si>
  <si>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</si>
  <si>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</si>
  <si>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</si>
  <si>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</si>
  <si>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</si>
  <si>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</si>
  <si>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</si>
  <si>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</si>
  <si>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</si>
  <si>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</si>
  <si>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</si>
  <si>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</si>
  <si>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</si>
  <si>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</si>
  <si>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</si>
  <si>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</si>
  <si>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</si>
  <si>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</si>
  <si>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</si>
  <si>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</si>
  <si>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</si>
  <si>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</si>
  <si>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</si>
  <si>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</si>
  <si>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</si>
  <si>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</si>
  <si>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</si>
  <si>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</si>
  <si>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</si>
  <si>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</si>
  <si>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</si>
  <si>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</si>
  <si>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</si>
  <si>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</si>
  <si>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</si>
  <si>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</si>
  <si>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</si>
  <si>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</si>
  <si>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</si>
  <si>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</si>
  <si>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</si>
  <si>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</si>
  <si>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</si>
  <si>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</si>
  <si>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</si>
  <si>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</si>
  <si>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</si>
  <si>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</si>
  <si>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</si>
  <si>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</si>
  <si>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</si>
  <si>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</si>
  <si>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</si>
  <si>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</si>
  <si>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</si>
  <si>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</si>
  <si>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</si>
  <si>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</si>
  <si>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</si>
  <si>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</si>
  <si>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</si>
  <si>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</si>
  <si>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</si>
  <si>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</si>
  <si>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</si>
  <si>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</si>
  <si>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</si>
  <si>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</si>
  <si>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</si>
  <si>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</si>
  <si>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</si>
  <si>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</si>
  <si>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</si>
  <si>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</si>
  <si>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</si>
  <si>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</si>
  <si>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</si>
  <si>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</si>
  <si>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</si>
  <si>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</si>
  <si>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</si>
  <si>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</si>
  <si>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</si>
  <si>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</si>
  <si>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</si>
  <si>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</si>
  <si>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</si>
  <si>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</si>
  <si>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</si>
  <si>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</si>
  <si>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</si>
  <si>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</si>
  <si>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</si>
  <si>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</si>
  <si>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</si>
  <si>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</si>
  <si>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</si>
  <si>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</si>
  <si>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</si>
  <si>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</si>
  <si>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</si>
  <si>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</si>
  <si>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</si>
  <si>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</si>
  <si>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</si>
  <si>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</si>
  <si>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</si>
  <si>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</si>
  <si>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</si>
  <si>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</si>
  <si>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</si>
  <si>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</si>
  <si>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</si>
  <si>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</si>
  <si>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</si>
  <si>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</si>
  <si>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</si>
  <si>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</si>
  <si>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</si>
  <si>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</si>
  <si>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</si>
  <si>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</si>
  <si>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</si>
  <si>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</si>
  <si>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</si>
  <si>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</si>
  <si>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</si>
  <si>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</si>
  <si>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</si>
  <si>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</si>
  <si>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</si>
  <si>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</si>
  <si>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</si>
  <si>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</si>
  <si>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</si>
  <si>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</si>
  <si>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</si>
  <si>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</si>
  <si>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</si>
  <si>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</si>
  <si>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</si>
  <si>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</si>
  <si>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</si>
  <si>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</si>
  <si>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</si>
  <si>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</si>
  <si>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</si>
  <si>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</si>
  <si>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</si>
  <si>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</si>
  <si>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</si>
  <si>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</si>
  <si>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</si>
  <si>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</si>
  <si>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</si>
  <si>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</si>
  <si>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</si>
  <si>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</si>
  <si>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</si>
  <si>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</si>
  <si>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</si>
  <si>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</si>
  <si>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</si>
  <si>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</si>
  <si>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</si>
  <si>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</si>
  <si>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</si>
  <si>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</si>
  <si>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</si>
  <si>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</si>
  <si>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</si>
  <si>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</si>
  <si>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</si>
  <si>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</si>
  <si>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</si>
  <si>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</si>
  <si>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</si>
  <si>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</si>
  <si>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</si>
  <si>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</si>
  <si>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</si>
  <si>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</si>
  <si>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</si>
  <si>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</si>
  <si>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</si>
  <si>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</si>
  <si>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</si>
  <si>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</si>
  <si>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</si>
  <si>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</si>
  <si>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</si>
  <si>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</si>
  <si>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</si>
  <si>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</si>
  <si>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</si>
  <si>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</si>
  <si>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</si>
  <si>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</si>
  <si>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</si>
  <si>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</si>
  <si>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</si>
  <si>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</si>
  <si>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</si>
  <si>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</si>
  <si>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</si>
  <si>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</si>
  <si>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</si>
  <si>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</si>
  <si>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</si>
  <si>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</si>
  <si>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</si>
  <si>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</si>
  <si>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</si>
  <si>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</si>
  <si>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</si>
  <si>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</si>
  <si>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</si>
  <si>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</si>
  <si>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</si>
  <si>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</si>
  <si>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</si>
  <si>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</si>
  <si>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</si>
  <si>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</si>
  <si>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</si>
  <si>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</si>
  <si>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</si>
  <si>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</si>
  <si>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</si>
  <si>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</si>
  <si>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</si>
  <si>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</si>
  <si>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</si>
  <si>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</si>
  <si>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</si>
  <si>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</si>
  <si>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</si>
  <si>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</si>
  <si>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</si>
  <si>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</si>
  <si>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</si>
  <si>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</si>
  <si>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</si>
  <si>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</si>
  <si>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</si>
  <si>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</si>
  <si>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</si>
  <si>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</si>
  <si>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</si>
  <si>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</si>
  <si>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</si>
  <si>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</si>
  <si>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</si>
  <si>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</si>
  <si>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</si>
  <si>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</si>
  <si>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</si>
  <si>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</si>
  <si>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</si>
  <si>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</si>
  <si>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</si>
  <si>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</si>
  <si>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</si>
  <si>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</si>
  <si>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</si>
  <si>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</si>
  <si>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</si>
  <si>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</si>
  <si>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</si>
  <si>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</si>
  <si>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</si>
  <si>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</si>
  <si>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</si>
  <si>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</si>
  <si>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</si>
  <si>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</si>
  <si>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</si>
  <si>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</si>
  <si>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</si>
  <si>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</si>
  <si>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</si>
  <si>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</si>
  <si>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</si>
  <si>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</si>
  <si>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</si>
  <si>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</si>
  <si>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</si>
  <si>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</si>
  <si>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</si>
  <si>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</si>
  <si>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</si>
  <si>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</si>
  <si>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</si>
  <si>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</si>
  <si>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</si>
  <si>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</si>
  <si>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</si>
  <si>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</si>
  <si>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</si>
  <si>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</si>
  <si>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</si>
  <si>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</si>
  <si>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</si>
  <si>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</si>
  <si>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</si>
  <si>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</si>
  <si>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</si>
  <si>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</si>
  <si>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</si>
  <si>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</si>
  <si>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</si>
  <si>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</si>
  <si>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</si>
  <si>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</si>
  <si>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</si>
  <si>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</si>
  <si>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</si>
  <si>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</si>
  <si>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</si>
  <si>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</si>
  <si>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</si>
  <si>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</si>
  <si>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</si>
  <si>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</si>
  <si>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</si>
  <si>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</si>
  <si>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</si>
  <si>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</si>
  <si>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</si>
  <si>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</si>
  <si>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</si>
  <si>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</si>
  <si>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</si>
  <si>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</si>
  <si>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</si>
  <si>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</si>
  <si>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</si>
  <si>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</si>
  <si>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</si>
  <si>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</si>
  <si>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</si>
  <si>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</si>
  <si>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</si>
  <si>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</si>
  <si>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</si>
  <si>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</si>
  <si>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</si>
  <si>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</si>
  <si>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</si>
  <si>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</si>
  <si>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</si>
  <si>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</si>
  <si>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</si>
  <si>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</si>
  <si>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</si>
  <si>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</si>
  <si>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</si>
  <si>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</si>
  <si>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</si>
  <si>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</si>
  <si>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</si>
  <si>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</si>
  <si>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</si>
  <si>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</si>
  <si>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</si>
  <si>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</si>
  <si>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</si>
  <si>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</si>
  <si>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</si>
  <si>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</si>
  <si>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</si>
  <si>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</si>
  <si>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</si>
  <si>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</si>
  <si>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</si>
  <si>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</si>
  <si>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</si>
  <si>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</si>
  <si>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</si>
  <si>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</si>
  <si>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</si>
  <si>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</si>
  <si>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</si>
  <si>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</si>
  <si>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</si>
  <si>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</si>
  <si>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</si>
  <si>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</si>
  <si>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</si>
  <si>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</si>
  <si>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</si>
  <si>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</si>
  <si>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</si>
  <si>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</si>
  <si>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</si>
  <si>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</si>
  <si>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</si>
  <si>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</si>
  <si>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</si>
  <si>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</si>
  <si>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</si>
  <si>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</si>
  <si>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</si>
  <si>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</si>
  <si>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</si>
  <si>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</si>
  <si>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</si>
  <si>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</si>
  <si>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</si>
  <si>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</si>
  <si>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</si>
  <si>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</si>
  <si>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</si>
  <si>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</si>
  <si>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</si>
  <si>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</si>
  <si>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</si>
  <si>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</si>
  <si>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</si>
  <si>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</si>
  <si>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</si>
  <si>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</si>
  <si>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</si>
  <si>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</si>
  <si>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</si>
  <si>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</si>
  <si>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</si>
  <si>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</si>
  <si>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</si>
  <si>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</si>
  <si>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</si>
  <si>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</si>
  <si>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</si>
  <si>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</si>
  <si>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</si>
  <si>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</si>
  <si>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</si>
  <si>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</si>
  <si>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</si>
  <si>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</si>
  <si>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</si>
  <si>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</si>
  <si>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</si>
  <si>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</si>
  <si>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</si>
  <si>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</si>
  <si>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</si>
  <si>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</si>
  <si>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</si>
  <si>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</si>
  <si>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</si>
  <si>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</si>
  <si>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</si>
  <si>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</si>
  <si>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</si>
  <si>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</si>
  <si>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</si>
  <si>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</si>
  <si>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</si>
  <si>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</si>
  <si>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</si>
  <si>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</si>
  <si>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</si>
  <si>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</si>
  <si>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</si>
  <si>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</si>
  <si>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</si>
  <si>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</si>
  <si>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</si>
  <si>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</si>
  <si>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</si>
  <si>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</si>
  <si>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</si>
  <si>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</si>
  <si>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</si>
  <si>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</si>
  <si>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</si>
  <si>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</si>
  <si>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</si>
  <si>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</si>
  <si>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</si>
  <si>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</si>
  <si>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</si>
  <si>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</si>
  <si>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</si>
  <si>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</si>
  <si>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</si>
  <si>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</si>
  <si>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</si>
  <si>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</si>
  <si>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</si>
  <si>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</si>
  <si>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</si>
  <si>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</si>
  <si>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</si>
  <si>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</si>
  <si>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</si>
  <si>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</si>
  <si>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</si>
  <si>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</si>
  <si>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</si>
  <si>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</si>
  <si>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</si>
  <si>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</si>
  <si>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</si>
  <si>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</si>
  <si>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</si>
  <si>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</si>
  <si>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</si>
  <si>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</si>
  <si>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</si>
  <si>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</si>
  <si>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</si>
  <si>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</si>
  <si>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</si>
  <si>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</si>
  <si>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</si>
  <si>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</si>
  <si>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</si>
  <si>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</si>
  <si>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</si>
  <si>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</si>
  <si>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</si>
  <si>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</si>
  <si>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</si>
  <si>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</si>
  <si>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</si>
  <si>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</si>
  <si>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</si>
  <si>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</si>
  <si>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</si>
  <si>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</si>
  <si>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</si>
  <si>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</si>
  <si>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</si>
  <si>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</si>
  <si>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</si>
  <si>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</si>
  <si>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</si>
  <si>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</si>
  <si>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</si>
  <si>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</si>
  <si>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</si>
  <si>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</si>
  <si>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</si>
  <si>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</si>
  <si>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</si>
  <si>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</si>
  <si>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</si>
  <si>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</si>
  <si>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</si>
  <si>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</si>
  <si>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</si>
  <si>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</si>
  <si>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</si>
  <si>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</si>
  <si>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</si>
  <si>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</si>
  <si>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</si>
  <si>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</si>
  <si>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</si>
  <si>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</si>
  <si>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</si>
  <si>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</si>
  <si>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</si>
  <si>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</si>
  <si>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</si>
  <si>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</si>
  <si>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</si>
  <si>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</si>
  <si>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</si>
  <si>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</si>
  <si>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</si>
  <si>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</si>
  <si>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</si>
  <si>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</si>
  <si>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</si>
  <si>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</si>
  <si>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</si>
  <si>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</si>
  <si>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</si>
  <si>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</si>
  <si>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</si>
  <si>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</si>
  <si>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</si>
  <si>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</si>
  <si>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</si>
  <si>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</si>
  <si>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</si>
  <si>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</si>
  <si>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</si>
  <si>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</si>
  <si>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</si>
  <si>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</si>
  <si>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</si>
  <si>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</si>
  <si>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</si>
  <si>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</si>
  <si>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</si>
  <si>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</si>
  <si>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</si>
  <si>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</si>
  <si>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</si>
  <si>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</si>
  <si>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</si>
  <si>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</si>
  <si>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</si>
  <si>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</si>
  <si>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</si>
  <si>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</si>
  <si>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</si>
  <si>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</si>
  <si>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</si>
  <si>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</si>
  <si>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</si>
  <si>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</si>
  <si>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</si>
  <si>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</si>
  <si>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</si>
  <si>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</si>
  <si>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</si>
  <si>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</si>
  <si>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</si>
  <si>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</si>
  <si>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</si>
  <si>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</si>
  <si>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</si>
  <si>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</si>
  <si>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</si>
  <si>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</si>
  <si>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</si>
  <si>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</si>
  <si>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</si>
  <si>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</si>
  <si>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</si>
  <si>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</si>
  <si>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</si>
  <si>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</si>
  <si>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</si>
  <si>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</si>
  <si>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</si>
  <si>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</si>
  <si>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</si>
  <si>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</si>
  <si>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</si>
  <si>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</si>
  <si>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</si>
  <si>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</si>
  <si>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</si>
  <si>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</si>
  <si>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</si>
  <si>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</si>
  <si>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</si>
  <si>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</si>
  <si>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</si>
  <si>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</si>
  <si>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</si>
  <si>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</si>
  <si>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</si>
  <si>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</si>
  <si>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</si>
  <si>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</si>
  <si>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</si>
  <si>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</si>
  <si>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</si>
  <si>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</si>
  <si>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</si>
  <si>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</si>
  <si>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</si>
  <si>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</si>
  <si>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</si>
  <si>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</si>
  <si>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</si>
  <si>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</si>
  <si>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</si>
  <si>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</si>
  <si>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</si>
  <si>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</si>
  <si>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</si>
  <si>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</si>
  <si>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</si>
  <si>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</si>
  <si>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</si>
  <si>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</si>
  <si>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</si>
  <si>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</si>
  <si>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</si>
  <si>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</si>
  <si>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</si>
  <si>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</si>
  <si>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</si>
  <si>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</si>
  <si>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</si>
  <si>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</si>
  <si>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</si>
  <si>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</si>
  <si>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</si>
  <si>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</si>
  <si>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</si>
  <si>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</si>
  <si>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</si>
  <si>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</si>
  <si>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</si>
  <si>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</si>
  <si>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</si>
  <si>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</si>
  <si>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</si>
  <si>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</si>
  <si>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</si>
  <si>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</si>
  <si>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</si>
  <si>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</si>
  <si>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</si>
  <si>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</si>
  <si>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</si>
  <si>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</si>
  <si>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</si>
  <si>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</si>
  <si>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</si>
  <si>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</si>
  <si>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</si>
  <si>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</si>
  <si>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</si>
  <si>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</si>
  <si>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</si>
  <si>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</si>
  <si>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</si>
  <si>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</si>
  <si>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</si>
  <si>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</si>
  <si>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</si>
  <si>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</si>
  <si>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</si>
  <si>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</si>
  <si>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</si>
  <si>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</si>
  <si>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</si>
  <si>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</si>
  <si>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</si>
  <si>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</si>
  <si>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</si>
  <si>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</si>
  <si>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</si>
  <si>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</si>
  <si>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</si>
  <si>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</si>
  <si>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</si>
  <si>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</si>
  <si>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</si>
  <si>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</si>
  <si>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</si>
  <si>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</si>
  <si>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</si>
  <si>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</si>
  <si>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</si>
  <si>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</si>
  <si>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</si>
  <si>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</si>
  <si>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</si>
  <si>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</si>
  <si>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</si>
  <si>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</si>
  <si>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</si>
  <si>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</si>
  <si>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</si>
  <si>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</si>
  <si>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</si>
  <si>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</si>
  <si>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</si>
  <si>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</si>
  <si>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</si>
  <si>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</si>
  <si>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</si>
  <si>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</si>
  <si>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</si>
  <si>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</si>
  <si>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</si>
  <si>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</si>
  <si>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</si>
  <si>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</si>
  <si>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</si>
  <si>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</si>
  <si>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</si>
  <si>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</si>
  <si>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</si>
  <si>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</si>
  <si>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</si>
  <si>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</si>
  <si>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</si>
  <si>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</si>
  <si>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</si>
  <si>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</si>
  <si>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</si>
  <si>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</si>
  <si>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</si>
  <si>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</si>
  <si>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</si>
  <si>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</si>
  <si>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</si>
  <si>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</si>
  <si>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</si>
  <si>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</si>
  <si>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</si>
  <si>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</si>
  <si>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</si>
  <si>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</si>
  <si>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</si>
  <si>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</si>
  <si>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</si>
  <si>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</si>
  <si>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</si>
  <si>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</si>
  <si>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</si>
  <si>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</si>
  <si>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</si>
  <si>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</si>
  <si>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</si>
  <si>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</si>
  <si>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</si>
  <si>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</si>
  <si>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</si>
  <si>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</si>
  <si>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</si>
  <si>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</si>
  <si>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</si>
  <si>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</si>
  <si>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</si>
  <si>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</si>
  <si>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</si>
  <si>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</si>
  <si>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</si>
  <si>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</si>
  <si>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</si>
  <si>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</si>
  <si>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</si>
  <si>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</si>
  <si>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</si>
  <si>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</si>
  <si>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</si>
  <si>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</si>
  <si>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</si>
  <si>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</si>
  <si>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</si>
  <si>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</si>
  <si>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</si>
  <si>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</si>
  <si>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</si>
  <si>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</si>
  <si>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</si>
  <si>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</si>
  <si>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</si>
  <si>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</si>
  <si>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</si>
  <si>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</si>
  <si>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</si>
  <si>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</si>
  <si>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</si>
  <si>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</si>
  <si>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</si>
  <si>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</si>
  <si>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</si>
  <si>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</si>
  <si>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</si>
  <si>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</si>
  <si>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</si>
  <si>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</si>
  <si>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</si>
  <si>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</si>
  <si>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</si>
  <si>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</si>
  <si>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</si>
  <si>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</si>
  <si>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</si>
  <si>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</si>
  <si>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</si>
  <si>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</si>
  <si>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</si>
  <si>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</si>
  <si>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</si>
  <si>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</si>
  <si>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</si>
  <si>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</si>
  <si>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</si>
  <si>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</si>
  <si>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</si>
  <si>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</si>
  <si>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</si>
  <si>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</si>
  <si>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</si>
  <si>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</si>
  <si>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</si>
  <si>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</si>
  <si>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</si>
  <si>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</si>
  <si>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</si>
  <si>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</si>
  <si>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</si>
  <si>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</si>
  <si>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</si>
  <si>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</si>
  <si>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</si>
  <si>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</si>
  <si>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</si>
  <si>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</si>
  <si>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</si>
  <si>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</si>
  <si>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</si>
  <si>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</si>
  <si>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</si>
  <si>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</si>
  <si>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</si>
  <si>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</si>
  <si>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</si>
  <si>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</si>
  <si>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</si>
  <si>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</si>
  <si>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</si>
  <si>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</si>
  <si>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</si>
  <si>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</si>
  <si>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</si>
  <si>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</si>
  <si>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</si>
  <si>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</si>
  <si>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</si>
  <si>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</si>
  <si>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</si>
  <si>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</si>
  <si>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</si>
  <si>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</si>
  <si>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</si>
  <si>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</si>
  <si>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</si>
  <si>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</si>
  <si>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</si>
  <si>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</si>
  <si>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</si>
  <si>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</si>
  <si>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</si>
  <si>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</si>
  <si>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</si>
  <si>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</si>
  <si>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</si>
  <si>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</si>
  <si>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</si>
  <si>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</si>
  <si>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</si>
  <si>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</si>
  <si>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</si>
  <si>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</si>
  <si>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</si>
  <si>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</si>
  <si>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</si>
  <si>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</si>
  <si>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</si>
  <si>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</si>
  <si>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</si>
  <si>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</si>
  <si>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</si>
  <si>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</si>
  <si>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</si>
  <si>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</si>
  <si>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</si>
  <si>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</si>
  <si>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</si>
  <si>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</si>
  <si>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</si>
  <si>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</si>
  <si>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</si>
  <si>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</si>
  <si>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</si>
  <si>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</si>
  <si>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</si>
  <si>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</si>
  <si>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</si>
  <si>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</si>
  <si>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</si>
  <si>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</si>
  <si>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</si>
  <si>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</si>
  <si>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</si>
  <si>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</si>
  <si>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</si>
  <si>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</si>
  <si>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</si>
  <si>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</si>
  <si>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</si>
  <si>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</si>
  <si>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</si>
  <si>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</si>
  <si>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</si>
  <si>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</si>
  <si>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</si>
  <si>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</si>
  <si>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</si>
  <si>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</si>
  <si>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</si>
  <si>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</si>
  <si>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</si>
  <si>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</si>
  <si>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</si>
  <si>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</si>
  <si>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</si>
  <si>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</si>
  <si>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</si>
  <si>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</si>
  <si>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</si>
  <si>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</si>
  <si>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</si>
  <si>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</si>
  <si>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</si>
  <si>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</si>
  <si>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</si>
  <si>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</si>
  <si>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</si>
  <si>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</si>
  <si>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</si>
  <si>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</si>
  <si>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</si>
  <si>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</si>
  <si>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</si>
  <si>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</si>
  <si>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</si>
  <si>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</si>
  <si>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</si>
  <si>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</si>
  <si>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</si>
  <si>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</si>
  <si>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</si>
  <si>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</si>
  <si>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</si>
  <si>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</si>
  <si>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</si>
  <si>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</si>
  <si>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</si>
  <si>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</si>
  <si>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</si>
  <si>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</si>
  <si>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</si>
  <si>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</si>
  <si>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</si>
  <si>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</si>
  <si>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</si>
  <si>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</si>
  <si>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</si>
  <si>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</si>
  <si>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</si>
  <si>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</si>
  <si>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</si>
  <si>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</si>
  <si>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</si>
  <si>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</si>
  <si>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</si>
  <si>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</si>
  <si>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</si>
  <si>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</si>
  <si>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</si>
  <si>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</si>
  <si>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</si>
  <si>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</si>
  <si>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</si>
  <si>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</si>
  <si>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</si>
  <si>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</si>
  <si>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</si>
  <si>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</si>
  <si>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</si>
  <si>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</si>
  <si>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</si>
  <si>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</si>
  <si>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</si>
  <si>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</si>
  <si>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</si>
  <si>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</si>
  <si>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</si>
  <si>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</si>
  <si>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</si>
  <si>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</si>
  <si>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</si>
  <si>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</si>
  <si>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</si>
  <si>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</si>
  <si>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</si>
  <si>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</si>
  <si>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</si>
  <si>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</si>
  <si>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</si>
  <si>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</si>
  <si>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</si>
  <si>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</si>
  <si>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</si>
  <si>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</si>
  <si>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</si>
  <si>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</si>
  <si>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</si>
  <si>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</si>
  <si>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</si>
  <si>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</si>
  <si>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</si>
  <si>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</si>
  <si>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</si>
  <si>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</si>
  <si>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</si>
  <si>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</si>
  <si>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</si>
  <si>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</si>
  <si>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</si>
  <si>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</si>
  <si>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</si>
  <si>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</si>
  <si>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</si>
  <si>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</si>
  <si>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</si>
  <si>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</si>
  <si>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</si>
  <si>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</si>
  <si>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</si>
  <si>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</si>
  <si>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</si>
  <si>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</si>
  <si>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</si>
  <si>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</si>
  <si>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</si>
  <si>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</si>
  <si>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</si>
  <si>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</si>
  <si>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</si>
  <si>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</si>
  <si>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</si>
  <si>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</si>
  <si>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</si>
  <si>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</si>
  <si>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</si>
  <si>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</si>
  <si>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</si>
  <si>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</si>
  <si>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</si>
  <si>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</si>
  <si>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</si>
  <si>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</si>
  <si>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</si>
  <si>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</si>
  <si>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</si>
  <si>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</si>
  <si>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</si>
  <si>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</si>
  <si>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</si>
  <si>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</si>
  <si>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</si>
  <si>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</si>
  <si>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</si>
  <si>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</si>
  <si>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</si>
  <si>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</si>
  <si>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</si>
  <si>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</si>
  <si>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</si>
  <si>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</si>
  <si>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</si>
  <si>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</si>
  <si>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</si>
  <si>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</si>
  <si>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</si>
  <si>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</si>
  <si>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</si>
  <si>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</si>
  <si>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</si>
  <si>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</si>
  <si>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</si>
  <si>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</si>
  <si>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</si>
  <si>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</si>
  <si>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</si>
  <si>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</si>
  <si>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</si>
  <si>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</si>
  <si>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</si>
  <si>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</si>
  <si>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</si>
  <si>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</si>
  <si>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</si>
  <si>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</si>
  <si>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</si>
  <si>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</si>
  <si>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</si>
  <si>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</si>
  <si>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</si>
  <si>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</si>
  <si>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</si>
  <si>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</si>
  <si>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</si>
  <si>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</si>
  <si>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</si>
  <si>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</si>
  <si>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</si>
  <si>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</si>
  <si>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</si>
  <si>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</si>
  <si>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</si>
  <si>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</si>
  <si>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</si>
  <si>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</si>
  <si>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</si>
  <si>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</si>
  <si>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</si>
  <si>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</si>
  <si>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</si>
  <si>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</si>
  <si>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</si>
  <si>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</si>
  <si>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</si>
  <si>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</si>
  <si>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</si>
  <si>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</si>
  <si>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</si>
  <si>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</si>
  <si>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</si>
  <si>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</si>
  <si>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</si>
  <si>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</si>
  <si>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</si>
  <si>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</si>
  <si>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</si>
  <si>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</si>
  <si>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</si>
  <si>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</si>
  <si>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</si>
  <si>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</si>
  <si>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</si>
  <si>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</si>
  <si>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</si>
  <si>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</si>
  <si>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</si>
  <si>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</si>
  <si>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</si>
  <si>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</si>
  <si>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</si>
  <si>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</si>
  <si>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</si>
  <si>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</si>
  <si>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</si>
  <si>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</si>
  <si>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</si>
  <si>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</si>
  <si>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</si>
  <si>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</si>
  <si>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</si>
  <si>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</si>
  <si>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</si>
  <si>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</si>
  <si>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</si>
  <si>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</si>
  <si>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</si>
  <si>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</si>
  <si>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</si>
  <si>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</si>
  <si>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</si>
  <si>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</si>
  <si>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</si>
  <si>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</si>
  <si>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</si>
  <si>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</si>
  <si>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</si>
  <si>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</si>
  <si>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</si>
  <si>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</si>
  <si>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</si>
  <si>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</si>
  <si>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</si>
  <si>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</si>
  <si>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</si>
  <si>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</si>
  <si>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</si>
  <si>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</si>
  <si>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</si>
  <si>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</si>
  <si>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</si>
  <si>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</si>
  <si>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</si>
  <si>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</si>
  <si>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</si>
  <si>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</si>
  <si>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</si>
  <si>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</si>
  <si>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</si>
  <si>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</si>
  <si>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</si>
  <si>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</si>
  <si>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</si>
  <si>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</si>
  <si>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</si>
  <si>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</si>
  <si>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</si>
  <si>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</si>
  <si>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</si>
  <si>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</si>
  <si>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</si>
  <si>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</si>
  <si>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</si>
  <si>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</si>
  <si>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</si>
  <si>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</si>
  <si>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</si>
  <si>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</si>
  <si>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</si>
  <si>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</si>
  <si>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</si>
  <si>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</si>
  <si>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</si>
  <si>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</si>
  <si>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</si>
  <si>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</si>
  <si>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</si>
  <si>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</si>
  <si>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</si>
  <si>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</si>
  <si>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</si>
  <si>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</si>
  <si>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</si>
  <si>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</si>
  <si>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</si>
  <si>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</si>
  <si>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</si>
  <si>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</si>
  <si>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</si>
  <si>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</si>
  <si>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</si>
  <si>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</si>
  <si>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</si>
  <si>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</si>
  <si>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</si>
  <si>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</si>
  <si>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</si>
  <si>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</si>
  <si>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</si>
  <si>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</si>
  <si>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</si>
  <si>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</si>
  <si>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</si>
  <si>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</si>
  <si>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</si>
  <si>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</si>
  <si>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</si>
  <si>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</si>
  <si>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</si>
  <si>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</si>
  <si>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</si>
  <si>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</si>
  <si>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</si>
  <si>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</si>
  <si>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</si>
  <si>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</si>
  <si>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</si>
  <si>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</si>
  <si>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</si>
  <si>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</si>
  <si>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</si>
  <si>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</si>
  <si>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</si>
  <si>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</si>
  <si>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</si>
  <si>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</si>
  <si>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</si>
  <si>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</si>
  <si>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</si>
  <si>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</si>
  <si>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</si>
  <si>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</si>
  <si>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</si>
  <si>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</si>
  <si>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</si>
  <si>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</si>
  <si>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</si>
  <si>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</si>
  <si>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</si>
  <si>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</si>
  <si>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</si>
  <si>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</si>
  <si>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</si>
  <si>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</si>
  <si>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</si>
  <si>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</si>
  <si>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</si>
  <si>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</si>
  <si>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</si>
  <si>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</si>
  <si>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</si>
  <si>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</si>
  <si>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</si>
  <si>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</si>
  <si>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</si>
  <si>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</si>
  <si>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</si>
  <si>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</si>
  <si>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</si>
  <si>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</si>
  <si>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</si>
  <si>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</si>
  <si>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</si>
  <si>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</si>
  <si>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</si>
  <si>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</si>
  <si>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</si>
  <si>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</si>
  <si>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</si>
  <si>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</si>
  <si>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</si>
  <si>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</si>
  <si>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</si>
  <si>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</si>
  <si>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</si>
  <si>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</si>
  <si>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</si>
  <si>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</si>
  <si>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</si>
  <si>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</si>
  <si>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</si>
  <si>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</si>
  <si>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</si>
  <si>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</si>
  <si>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</si>
  <si>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</si>
  <si>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</si>
  <si>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</si>
  <si>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</si>
  <si>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</si>
  <si>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</si>
  <si>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</si>
  <si>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</si>
  <si>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</si>
  <si>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</si>
  <si>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</si>
  <si>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</si>
  <si>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</si>
  <si>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</si>
  <si>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</si>
  <si>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</si>
  <si>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</si>
  <si>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</si>
  <si>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</si>
  <si>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</si>
  <si>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</si>
  <si>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</si>
  <si>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</si>
  <si>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</si>
  <si>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</si>
  <si>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</si>
  <si>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</si>
  <si>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</si>
  <si>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</si>
  <si>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</si>
  <si>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</si>
  <si>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</si>
  <si>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</si>
  <si>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</si>
  <si>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</si>
  <si>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</si>
  <si>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</si>
  <si>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</si>
  <si>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</si>
  <si>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</si>
  <si>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</si>
  <si>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</si>
  <si>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</si>
  <si>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</si>
  <si>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</si>
  <si>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</si>
  <si>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</si>
  <si>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</si>
  <si>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</si>
  <si>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</si>
  <si>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</si>
  <si>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</si>
  <si>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</si>
  <si>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</si>
  <si>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</si>
  <si>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</si>
  <si>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</si>
  <si>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</si>
  <si>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</si>
  <si>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</si>
  <si>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</si>
  <si>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</si>
  <si>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</si>
  <si>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</si>
  <si>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</si>
  <si>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</si>
  <si>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</si>
  <si>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</si>
  <si>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</si>
  <si>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</si>
  <si>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</si>
  <si>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</si>
  <si>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</si>
  <si>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</si>
  <si>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</si>
  <si>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</si>
  <si>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</si>
  <si>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</si>
  <si>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</si>
  <si>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</si>
  <si>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</si>
  <si>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</si>
  <si>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</si>
  <si>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</si>
  <si>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</si>
  <si>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</si>
  <si>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</si>
  <si>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</si>
  <si>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</si>
  <si>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</si>
  <si>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</si>
  <si>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</si>
  <si>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</si>
  <si>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</si>
  <si>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</si>
  <si>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</si>
  <si>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</si>
  <si>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</si>
  <si>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</si>
  <si>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</si>
  <si>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</si>
  <si>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</si>
  <si>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</si>
  <si>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</si>
  <si>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</si>
  <si>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</si>
  <si>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</si>
  <si>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</si>
  <si>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</si>
  <si>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</si>
  <si>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</si>
  <si>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</si>
  <si>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</si>
  <si>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</si>
  <si>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</si>
  <si>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</si>
  <si>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</si>
  <si>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</si>
  <si>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</si>
  <si>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</si>
  <si>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</si>
  <si>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</si>
  <si>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</si>
  <si>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</si>
  <si>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</si>
  <si>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</si>
  <si>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</si>
  <si>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</si>
  <si>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</si>
  <si>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</si>
  <si>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</si>
  <si>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</si>
  <si>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</si>
  <si>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</si>
  <si>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</si>
  <si>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</si>
  <si>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</si>
  <si>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</si>
  <si>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</si>
  <si>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</si>
  <si>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</si>
  <si>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</si>
  <si>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</si>
  <si>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</si>
  <si>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</si>
  <si>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</si>
  <si>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</si>
  <si>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</si>
  <si>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</si>
  <si>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</si>
  <si>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</si>
  <si>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</si>
  <si>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</si>
  <si>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</si>
  <si>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</si>
  <si>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</si>
  <si>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</si>
  <si>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</si>
  <si>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</si>
  <si>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</si>
  <si>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</si>
  <si>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</si>
  <si>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</si>
  <si>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</si>
  <si>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</si>
  <si>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</si>
  <si>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</si>
  <si>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</si>
  <si>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</si>
  <si>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</si>
  <si>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</si>
  <si>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</si>
  <si>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</si>
  <si>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</si>
  <si>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</si>
  <si>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</si>
  <si>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</si>
  <si>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</si>
  <si>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</si>
  <si>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</si>
  <si>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</si>
  <si>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</si>
  <si>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</si>
  <si>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</si>
  <si>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</si>
  <si>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</si>
  <si>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</si>
  <si>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</si>
  <si>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</si>
  <si>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</si>
  <si>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</si>
  <si>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</si>
  <si>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</si>
  <si>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</si>
  <si>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</si>
  <si>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</si>
  <si>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</si>
  <si>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</si>
  <si>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</si>
  <si>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</si>
  <si>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</si>
  <si>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</si>
  <si>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</si>
  <si>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</si>
  <si>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</si>
  <si>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</si>
  <si>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</si>
  <si>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</si>
  <si>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</si>
  <si>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</si>
  <si>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</si>
  <si>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</si>
  <si>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</si>
  <si>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</si>
  <si>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</si>
  <si>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</si>
  <si>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</si>
  <si>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</si>
  <si>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</si>
  <si>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</si>
  <si>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</si>
  <si>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</si>
  <si>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</si>
  <si>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</si>
  <si>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</si>
  <si>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</si>
  <si>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</si>
  <si>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</si>
  <si>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</si>
  <si>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</si>
  <si>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</si>
  <si>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</si>
  <si>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</si>
  <si>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</si>
  <si>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</si>
  <si>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</si>
  <si>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</si>
  <si>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</si>
  <si>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</si>
  <si>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</si>
  <si>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</si>
  <si>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</si>
  <si>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</si>
  <si>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</si>
  <si>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</si>
  <si>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</si>
  <si>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</si>
  <si>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</si>
  <si>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</si>
  <si>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</si>
  <si>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</si>
  <si>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</si>
  <si>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</si>
  <si>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</si>
  <si>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</si>
  <si>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</si>
  <si>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</si>
  <si>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</si>
  <si>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</si>
  <si>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</si>
  <si>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</si>
  <si>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</si>
  <si>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</si>
  <si>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</si>
  <si>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</si>
  <si>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</si>
  <si>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</si>
  <si>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</si>
  <si>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</si>
  <si>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</si>
  <si>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</si>
  <si>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</si>
  <si>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</si>
  <si>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</si>
  <si>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</si>
  <si>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</si>
  <si>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</si>
  <si>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</si>
  <si>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</si>
  <si>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</si>
  <si>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</si>
  <si>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</si>
  <si>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</si>
  <si>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</si>
  <si>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</si>
  <si>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</si>
  <si>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</si>
  <si>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</si>
  <si>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</si>
  <si>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</si>
  <si>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</si>
  <si>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</si>
  <si>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</si>
  <si>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</si>
  <si>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</si>
  <si>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</si>
  <si>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</si>
  <si>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</si>
  <si>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</si>
  <si>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</si>
  <si>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</si>
  <si>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</si>
  <si>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</si>
  <si>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</si>
  <si>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</si>
  <si>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</si>
  <si>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</si>
  <si>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</si>
  <si>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</si>
  <si>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</si>
  <si>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</si>
  <si>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</si>
  <si>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</si>
  <si>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</si>
  <si>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</si>
  <si>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</si>
  <si>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</si>
  <si>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</si>
  <si>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</si>
  <si>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</si>
  <si>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</si>
  <si>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</si>
  <si>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</si>
  <si>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</si>
  <si>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</si>
  <si>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</si>
  <si>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</si>
  <si>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</si>
  <si>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</si>
  <si>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</si>
  <si>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</si>
  <si>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</si>
  <si>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</si>
  <si>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</si>
  <si>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</si>
  <si>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</si>
  <si>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</si>
  <si>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</si>
  <si>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</si>
  <si>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</si>
  <si>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</si>
  <si>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</si>
  <si>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</si>
  <si>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</si>
  <si>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</si>
  <si>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</si>
  <si>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</si>
  <si>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</si>
  <si>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</si>
  <si>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</si>
  <si>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</si>
  <si>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</si>
  <si>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</si>
  <si>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</si>
  <si>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</si>
  <si>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</si>
  <si>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</si>
  <si>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</si>
  <si>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</si>
  <si>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</si>
  <si>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</si>
  <si>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</si>
  <si>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</si>
  <si>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</si>
  <si>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</si>
  <si>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</si>
  <si>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</si>
  <si>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</si>
  <si>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</si>
  <si>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</si>
  <si>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</si>
  <si>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</si>
  <si>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</si>
  <si>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</si>
  <si>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</si>
  <si>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</si>
  <si>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</si>
  <si>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</si>
  <si>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</si>
  <si>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</si>
  <si>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</si>
  <si>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</si>
  <si>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</si>
  <si>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</si>
  <si>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</si>
  <si>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</si>
  <si>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</si>
  <si>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</si>
  <si>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</si>
  <si>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</si>
  <si>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</si>
  <si>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</si>
  <si>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</si>
  <si>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</si>
  <si>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</si>
  <si>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</si>
  <si>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</si>
  <si>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</si>
  <si>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</si>
  <si>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</si>
  <si>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</si>
  <si>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</si>
  <si>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</si>
  <si>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</si>
  <si>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</si>
  <si>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</si>
  <si>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</si>
  <si>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</si>
  <si>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</si>
  <si>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</si>
  <si>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</si>
  <si>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</si>
  <si>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</si>
  <si>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</si>
  <si>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</si>
  <si>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</si>
  <si>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</si>
  <si>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</si>
  <si>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</si>
  <si>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</si>
  <si>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</si>
  <si>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</si>
  <si>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</si>
  <si>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</si>
  <si>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</si>
  <si>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</si>
  <si>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</si>
  <si>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</si>
  <si>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</si>
  <si>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</si>
  <si>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</si>
  <si>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</si>
  <si>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</si>
  <si>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</si>
  <si>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</si>
  <si>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</si>
  <si>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</si>
  <si>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</si>
  <si>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</si>
  <si>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</si>
  <si>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</si>
  <si>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</si>
  <si>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</si>
  <si>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</si>
  <si>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</si>
  <si>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</si>
  <si>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</si>
  <si>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</si>
  <si>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</si>
  <si>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</si>
  <si>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</si>
  <si>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</si>
  <si>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</si>
  <si>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</si>
  <si>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</si>
  <si>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</si>
  <si>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</si>
  <si>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</si>
  <si>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</si>
  <si>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</si>
  <si>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</si>
  <si>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</si>
  <si>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</si>
  <si>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</si>
  <si>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</si>
  <si>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</si>
  <si>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</si>
  <si>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</si>
  <si>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</si>
  <si>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</si>
  <si>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</si>
  <si>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</si>
  <si>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</si>
  <si>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</si>
  <si>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</si>
  <si>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</si>
  <si>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</si>
  <si>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</si>
  <si>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</si>
  <si>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</si>
  <si>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</si>
  <si>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</si>
  <si>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</si>
  <si>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</si>
  <si>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</si>
  <si>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</si>
  <si>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</si>
  <si>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</si>
  <si>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</si>
  <si>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</si>
  <si>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</si>
  <si>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</si>
  <si>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</si>
  <si>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</si>
  <si>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</si>
  <si>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</si>
  <si>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</si>
  <si>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</si>
  <si>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</si>
  <si>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</si>
  <si>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</si>
  <si>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</si>
  <si>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</si>
  <si>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</si>
  <si>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</si>
  <si>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</si>
  <si>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</si>
  <si>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</si>
  <si>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</si>
  <si>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</si>
  <si>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</si>
  <si>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</si>
  <si>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</si>
  <si>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</si>
  <si>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</si>
  <si>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</si>
  <si>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</si>
  <si>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</si>
  <si>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</si>
  <si>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</si>
  <si>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</si>
  <si>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</si>
  <si>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</si>
  <si>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</si>
  <si>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</si>
  <si>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</si>
  <si>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</si>
  <si>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</si>
  <si>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</si>
  <si>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</si>
  <si>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</si>
  <si>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</si>
  <si>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</si>
  <si>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</si>
  <si>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</si>
  <si>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</si>
  <si>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</si>
  <si>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</si>
  <si>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</si>
  <si>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</si>
  <si>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</si>
  <si>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</si>
  <si>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</si>
  <si>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</si>
  <si>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</si>
  <si>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</si>
  <si>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</si>
  <si>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</si>
  <si>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</si>
  <si>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</si>
  <si>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</si>
  <si>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</si>
  <si>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</si>
  <si>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</si>
  <si>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</si>
  <si>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</si>
  <si>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</si>
  <si>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</si>
  <si>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</si>
  <si>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</si>
  <si>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</si>
  <si>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</si>
  <si>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</si>
  <si>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</si>
  <si>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</si>
  <si>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</si>
  <si>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</si>
  <si>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</si>
  <si>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</si>
  <si>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</si>
  <si>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</si>
  <si>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</si>
  <si>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</si>
  <si>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</si>
  <si>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</si>
  <si>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</si>
  <si>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</si>
  <si>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</si>
  <si>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</si>
  <si>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</si>
  <si>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</si>
  <si>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</si>
  <si>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</si>
  <si>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</si>
  <si>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</si>
  <si>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</si>
  <si>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</si>
  <si>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</si>
  <si>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</si>
  <si>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</si>
  <si>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</si>
  <si>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</si>
  <si>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</si>
  <si>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</si>
  <si>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</si>
  <si>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</si>
  <si>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</si>
  <si>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</si>
  <si>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</si>
  <si>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</si>
  <si>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</si>
  <si>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</si>
  <si>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</si>
  <si>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</si>
  <si>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</si>
  <si>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</si>
  <si>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</si>
  <si>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</si>
  <si>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</si>
  <si>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</si>
  <si>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</si>
  <si>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</si>
  <si>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</si>
  <si>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</si>
  <si>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</si>
  <si>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</si>
  <si>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</si>
  <si>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</si>
  <si>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</si>
  <si>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</si>
  <si>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</si>
  <si>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</si>
  <si>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</si>
  <si>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</si>
  <si>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</si>
  <si>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</si>
  <si>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</si>
  <si>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</si>
  <si>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</si>
  <si>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</si>
  <si>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</si>
  <si>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</si>
  <si>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</si>
  <si>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</si>
  <si>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</si>
  <si>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</si>
  <si>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</si>
  <si>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</si>
  <si>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</si>
  <si>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</si>
  <si>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</si>
  <si>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</si>
  <si>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</si>
  <si>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</si>
  <si>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</si>
  <si>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</si>
  <si>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</si>
  <si>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</si>
  <si>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</si>
  <si>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</si>
  <si>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</si>
  <si>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</si>
  <si>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</si>
  <si>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</si>
  <si>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</si>
  <si>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</si>
  <si>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</si>
  <si>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</si>
  <si>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</si>
  <si>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</si>
  <si>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</si>
  <si>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</si>
  <si>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</si>
  <si>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</si>
  <si>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</si>
  <si>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</si>
  <si>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</si>
  <si>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</si>
  <si>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</si>
  <si>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</si>
  <si>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</si>
  <si>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</si>
  <si>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</si>
  <si>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</si>
  <si>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</si>
  <si>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</si>
  <si>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</si>
  <si>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</si>
  <si>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</si>
  <si>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</si>
  <si>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</si>
  <si>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</si>
  <si>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</si>
  <si>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</si>
  <si>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</si>
  <si>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</si>
  <si>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</si>
  <si>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</si>
  <si>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</si>
  <si>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</si>
  <si>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</si>
  <si>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</si>
  <si>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</si>
  <si>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</si>
  <si>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</si>
  <si>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</si>
  <si>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</si>
  <si>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</si>
  <si>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</si>
  <si>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</si>
  <si>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</si>
  <si>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</si>
  <si>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</si>
  <si>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</si>
  <si>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</si>
  <si>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</si>
  <si>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</si>
  <si>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</si>
  <si>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</si>
  <si>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</si>
  <si>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</si>
  <si>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</si>
  <si>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</si>
  <si>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</si>
  <si>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</si>
  <si>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</si>
  <si>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</si>
  <si>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</si>
  <si>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</si>
  <si>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</si>
  <si>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</si>
  <si>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</si>
  <si>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</si>
  <si>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</si>
  <si>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</si>
  <si>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</si>
  <si>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</si>
  <si>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</si>
  <si>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</si>
  <si>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</si>
  <si>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</si>
  <si>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</si>
  <si>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</si>
  <si>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</si>
  <si>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</si>
  <si>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</si>
  <si>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</si>
  <si>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</si>
  <si>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</si>
  <si>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</si>
  <si>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</si>
  <si>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</si>
  <si>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</si>
  <si>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</si>
  <si>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</si>
  <si>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</si>
  <si>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</si>
  <si>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</si>
  <si>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</si>
  <si>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</si>
  <si>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</si>
  <si>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</si>
  <si>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</si>
  <si>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</si>
  <si>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</si>
  <si>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</si>
  <si>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</si>
  <si>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</si>
  <si>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</si>
  <si>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</si>
  <si>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</si>
  <si>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</si>
  <si>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</si>
  <si>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</si>
  <si>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</si>
  <si>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</si>
  <si>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</si>
  <si>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</si>
  <si>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</si>
  <si>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</si>
  <si>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</si>
  <si>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</si>
  <si>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</si>
  <si>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</si>
  <si>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</si>
  <si>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</si>
  <si>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</si>
  <si>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</si>
  <si>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</si>
  <si>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</si>
  <si>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</si>
  <si>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</si>
  <si>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</si>
  <si>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</si>
  <si>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</si>
  <si>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</si>
  <si>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</si>
  <si>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</si>
  <si>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</si>
  <si>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</si>
  <si>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</si>
  <si>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</si>
  <si>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</si>
  <si>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</si>
  <si>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</si>
  <si>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</si>
  <si>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</si>
  <si>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</si>
  <si>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</si>
  <si>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</si>
  <si>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</si>
  <si>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</si>
  <si>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</si>
  <si>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</si>
  <si>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</si>
  <si>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</si>
  <si>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</si>
  <si>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</si>
  <si>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</si>
  <si>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</si>
  <si>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</si>
  <si>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</si>
  <si>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</si>
  <si>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</si>
  <si>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</si>
  <si>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</si>
  <si>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</si>
  <si>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</si>
  <si>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</si>
  <si>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</si>
  <si>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</si>
  <si>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</si>
  <si>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</si>
  <si>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</si>
  <si>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</si>
  <si>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</si>
  <si>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</si>
  <si>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</si>
  <si>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</si>
  <si>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</si>
  <si>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</si>
  <si>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</si>
  <si>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</si>
  <si>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</si>
  <si>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</si>
  <si>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</si>
  <si>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</si>
  <si>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</si>
  <si>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</si>
  <si>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</si>
  <si>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</si>
  <si>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</si>
  <si>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</si>
  <si>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</si>
  <si>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</si>
  <si>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</si>
  <si>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</si>
  <si>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</si>
  <si>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</si>
  <si>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</si>
  <si>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</si>
  <si>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</si>
  <si>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</si>
  <si>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</si>
  <si>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</si>
  <si>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</si>
  <si>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</si>
  <si>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</si>
  <si>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</si>
  <si>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</si>
  <si>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</si>
  <si>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</si>
  <si>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</si>
  <si>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</si>
  <si>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</si>
  <si>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</si>
  <si>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</si>
  <si>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</si>
  <si>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</si>
  <si>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</si>
  <si>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</si>
  <si>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</si>
  <si>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</si>
  <si>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</si>
  <si>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</si>
  <si>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</si>
  <si>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</si>
  <si>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</si>
  <si>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</si>
  <si>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</si>
  <si>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</si>
  <si>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</si>
  <si>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</si>
  <si>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</si>
  <si>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</si>
  <si>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</si>
  <si>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</si>
  <si>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</si>
  <si>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</si>
  <si>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</si>
  <si>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</si>
  <si>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</si>
  <si>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</si>
  <si>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</si>
  <si>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</si>
  <si>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</si>
  <si>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</si>
  <si>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</si>
  <si>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</si>
  <si>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</si>
  <si>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</si>
  <si>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</si>
  <si>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</si>
  <si>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</si>
  <si>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</si>
  <si>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</si>
  <si>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</si>
  <si>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</si>
  <si>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</si>
  <si>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</si>
  <si>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</si>
  <si>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</si>
  <si>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</si>
  <si>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</si>
  <si>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</si>
  <si>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</si>
  <si>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</si>
  <si>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</si>
  <si>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</si>
  <si>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</si>
  <si>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</si>
  <si>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</si>
  <si>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</si>
  <si>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</si>
  <si>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</si>
  <si>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</si>
  <si>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</si>
  <si>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</si>
  <si>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</si>
  <si>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</si>
  <si>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</si>
  <si>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</si>
  <si>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</si>
  <si>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</si>
  <si>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</si>
  <si>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</si>
  <si>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</si>
  <si>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</si>
  <si>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</si>
  <si>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</si>
  <si>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</si>
  <si>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</si>
  <si>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</si>
  <si>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</si>
  <si>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</si>
  <si>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</si>
  <si>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</si>
  <si>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</si>
  <si>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</si>
  <si>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</si>
  <si>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</si>
  <si>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</si>
  <si>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</si>
  <si>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</si>
  <si>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</si>
  <si>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</si>
  <si>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</si>
  <si>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</si>
  <si>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</si>
  <si>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</si>
  <si>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</si>
  <si>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</si>
  <si>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</si>
  <si>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</si>
  <si>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</si>
  <si>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</si>
  <si>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</si>
  <si>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</si>
  <si>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</si>
  <si>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</si>
  <si>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</si>
  <si>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</si>
  <si>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</si>
  <si>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</si>
  <si>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</si>
  <si>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</si>
  <si>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</si>
  <si>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</si>
  <si>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</si>
  <si>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</si>
  <si>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</si>
  <si>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</si>
  <si>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</si>
  <si>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</si>
  <si>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</si>
  <si>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</si>
  <si>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</si>
  <si>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</si>
  <si>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</si>
  <si>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</si>
  <si>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</si>
  <si>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</si>
  <si>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</si>
  <si>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</si>
  <si>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</si>
  <si>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</si>
  <si>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</si>
  <si>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</si>
  <si>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</si>
  <si>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</si>
  <si>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</si>
  <si>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</si>
  <si>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</si>
  <si>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</si>
  <si>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</si>
  <si>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</si>
  <si>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</si>
  <si>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</si>
  <si>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</si>
  <si>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</si>
  <si>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</si>
  <si>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</si>
  <si>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</si>
  <si>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</si>
  <si>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</si>
  <si>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</si>
  <si>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</si>
  <si>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</si>
  <si>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</si>
  <si>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</si>
  <si>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</si>
  <si>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</si>
  <si>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</si>
  <si>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</si>
  <si>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</si>
  <si>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</si>
  <si>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</si>
  <si>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</si>
  <si>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</si>
  <si>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</si>
  <si>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</si>
  <si>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</si>
  <si>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</si>
  <si>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</si>
  <si>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</si>
  <si>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</si>
  <si>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</si>
  <si>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</si>
  <si>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</si>
  <si>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</si>
  <si>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</si>
  <si>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</si>
  <si>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</si>
  <si>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</si>
  <si>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</si>
  <si>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</si>
  <si>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</si>
  <si>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</si>
  <si>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</si>
  <si>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</si>
  <si>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</si>
  <si>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</si>
  <si>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</si>
  <si>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</si>
  <si>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</si>
  <si>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</si>
  <si>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</si>
  <si>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</si>
  <si>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</si>
  <si>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</si>
  <si>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</si>
  <si>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</si>
  <si>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</si>
  <si>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</si>
  <si>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</si>
  <si>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</si>
  <si>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</si>
  <si>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</si>
  <si>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</si>
  <si>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</si>
  <si>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</si>
  <si>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</si>
  <si>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</si>
  <si>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</si>
  <si>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</si>
  <si>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</si>
  <si>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</si>
  <si>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</si>
  <si>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</si>
  <si>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</si>
  <si>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</si>
  <si>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</si>
  <si>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</si>
  <si>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</si>
  <si>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</si>
  <si>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</si>
  <si>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</si>
  <si>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</si>
  <si>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</si>
  <si>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</si>
  <si>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</si>
  <si>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</si>
  <si>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</si>
  <si>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</si>
  <si>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</si>
  <si>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</si>
  <si>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</si>
  <si>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</si>
  <si>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</si>
  <si>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</si>
  <si>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</si>
  <si>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</si>
  <si>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</si>
  <si>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</si>
  <si>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</si>
  <si>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</si>
  <si>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</si>
  <si>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</si>
  <si>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</si>
  <si>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</si>
  <si>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</si>
  <si>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</si>
  <si>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</si>
  <si>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</si>
  <si>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</si>
  <si>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</si>
  <si>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</si>
  <si>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</si>
  <si>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</si>
  <si>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</si>
  <si>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</si>
  <si>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</si>
  <si>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</si>
  <si>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</si>
  <si>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</si>
  <si>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</si>
  <si>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</si>
  <si>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</si>
  <si>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</si>
  <si>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</si>
  <si>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</si>
  <si>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</si>
  <si>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</si>
  <si>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</si>
  <si>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</si>
  <si>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</si>
  <si>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</si>
  <si>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</si>
  <si>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</si>
  <si>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</si>
  <si>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</si>
  <si>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</si>
  <si>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</si>
  <si>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</si>
  <si>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</si>
  <si>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</si>
  <si>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</si>
  <si>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</si>
  <si>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</si>
  <si>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</si>
  <si>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</si>
  <si>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</si>
  <si>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</si>
  <si>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</si>
  <si>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</si>
  <si>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</si>
  <si>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</si>
  <si>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</si>
  <si>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</si>
  <si>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</si>
  <si>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</si>
  <si>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</si>
  <si>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</si>
  <si>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</si>
  <si>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</si>
  <si>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</si>
  <si>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</si>
  <si>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</si>
  <si>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</si>
  <si>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</si>
  <si>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</si>
  <si>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</si>
  <si>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</si>
  <si>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</si>
  <si>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</si>
  <si>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</si>
  <si>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</si>
  <si>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</si>
  <si>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</si>
  <si>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</si>
  <si>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</si>
  <si>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</si>
  <si>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</si>
  <si>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</si>
  <si>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</si>
  <si>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</si>
  <si>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</si>
  <si>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</si>
  <si>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</si>
  <si>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</si>
  <si>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</si>
  <si>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</si>
  <si>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</si>
  <si>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</si>
  <si>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</si>
  <si>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</si>
  <si>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</si>
  <si>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</si>
  <si>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</si>
  <si>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</si>
  <si>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</si>
  <si>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</si>
  <si>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</si>
  <si>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</si>
  <si>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</si>
  <si>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</si>
  <si>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</si>
  <si>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</si>
  <si>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</si>
  <si>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</si>
  <si>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</si>
  <si>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</si>
  <si>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</si>
  <si>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</si>
  <si>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</si>
  <si>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</si>
  <si>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</si>
  <si>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</si>
  <si>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</si>
  <si>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</si>
  <si>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</si>
  <si>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</si>
  <si>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</si>
  <si>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</si>
  <si>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</si>
  <si>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</si>
  <si>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</si>
  <si>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</si>
  <si>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</si>
  <si>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</si>
  <si>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</si>
  <si>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</si>
  <si>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</si>
  <si>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</si>
  <si>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</si>
  <si>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</si>
  <si>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</si>
  <si>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</si>
  <si>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</si>
  <si>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</si>
  <si>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</si>
  <si>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</si>
  <si>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</si>
  <si>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</si>
  <si>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</si>
  <si>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</si>
  <si>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</si>
  <si>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</si>
  <si>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</si>
  <si>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</si>
  <si>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</si>
  <si>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</si>
  <si>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</si>
  <si>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</si>
  <si>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</si>
  <si>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</si>
  <si>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</si>
  <si>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</si>
  <si>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</si>
  <si>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</si>
  <si>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</si>
  <si>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</si>
  <si>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</si>
  <si>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</si>
  <si>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</si>
  <si>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</si>
  <si>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</si>
  <si>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</si>
  <si>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</si>
  <si>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</si>
  <si>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</si>
  <si>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</si>
  <si>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</si>
  <si>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</si>
  <si>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</si>
  <si>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</si>
  <si>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</si>
  <si>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</si>
  <si>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</si>
  <si>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</si>
  <si>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</si>
  <si>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</si>
  <si>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</si>
  <si>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</si>
  <si>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</si>
  <si>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</si>
  <si>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</si>
  <si>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</si>
  <si>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</si>
  <si>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</si>
  <si>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</si>
  <si>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</si>
  <si>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</si>
  <si>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</si>
  <si>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</si>
  <si>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</si>
  <si>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</si>
  <si>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</si>
  <si>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</si>
  <si>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</si>
  <si>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</si>
  <si>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</si>
  <si>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</si>
  <si>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</si>
  <si>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</si>
  <si>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</si>
  <si>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</si>
  <si>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</si>
  <si>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</si>
  <si>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</si>
  <si>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</si>
  <si>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</si>
  <si>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</si>
  <si>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</si>
  <si>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</si>
  <si>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</si>
  <si>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</si>
  <si>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</si>
  <si>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</si>
  <si>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</si>
  <si>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</si>
  <si>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</si>
  <si>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</si>
  <si>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</si>
  <si>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</si>
  <si>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</si>
  <si>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</si>
  <si>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</si>
  <si>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</si>
  <si>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</si>
  <si>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</si>
  <si>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</si>
  <si>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</si>
  <si>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</si>
  <si>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</si>
  <si>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</si>
  <si>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</si>
  <si>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</si>
  <si>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</si>
  <si>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</si>
  <si>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</si>
  <si>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</si>
  <si>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</si>
  <si>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</si>
  <si>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</si>
  <si>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</si>
  <si>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</si>
  <si>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</si>
  <si>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</si>
  <si>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</si>
  <si>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</si>
  <si>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</si>
  <si>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</si>
  <si>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</si>
  <si>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</si>
  <si>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</si>
  <si>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</si>
  <si>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</si>
  <si>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</si>
  <si>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</si>
  <si>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</si>
  <si>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</si>
  <si>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</si>
  <si>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</si>
  <si>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</si>
  <si>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</si>
  <si>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</si>
  <si>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</si>
  <si>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</si>
  <si>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</si>
  <si>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</si>
  <si>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</si>
  <si>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</si>
  <si>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</si>
  <si>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</si>
  <si>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</si>
  <si>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</si>
  <si>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</si>
  <si>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</si>
  <si>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</si>
  <si>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</si>
  <si>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</si>
  <si>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</si>
  <si>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</si>
  <si>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</si>
  <si>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</si>
  <si>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</si>
  <si>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</si>
  <si>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</si>
  <si>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</si>
  <si>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</si>
  <si>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</si>
  <si>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</si>
  <si>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</si>
  <si>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</si>
  <si>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</si>
  <si>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</si>
  <si>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</si>
  <si>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</si>
  <si>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</si>
  <si>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</si>
  <si>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</si>
  <si>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</si>
  <si>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</si>
  <si>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</si>
  <si>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</si>
  <si>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</si>
  <si>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</si>
  <si>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</si>
  <si>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</si>
  <si>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</si>
  <si>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</si>
  <si>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</si>
  <si>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</si>
  <si>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</si>
  <si>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</si>
  <si>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</si>
  <si>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</si>
  <si>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</si>
  <si>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</si>
  <si>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</si>
  <si>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</si>
  <si>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</si>
  <si>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</si>
  <si>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</si>
  <si>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</si>
  <si>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</si>
  <si>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</si>
  <si>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</si>
  <si>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</si>
  <si>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</si>
  <si>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</si>
  <si>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</si>
  <si>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</si>
  <si>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</si>
  <si>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</si>
  <si>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</si>
  <si>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</si>
  <si>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</si>
  <si>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</si>
  <si>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</si>
  <si>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</si>
  <si>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</si>
  <si>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</si>
  <si>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</si>
  <si>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</si>
  <si>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</si>
  <si>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</si>
  <si>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</si>
  <si>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</si>
  <si>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</si>
  <si>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</si>
  <si>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</si>
  <si>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</si>
  <si>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</si>
  <si>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</si>
  <si>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</si>
  <si>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</si>
  <si>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</si>
  <si>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</si>
  <si>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</si>
  <si>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</si>
  <si>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</si>
  <si>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</si>
  <si>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</si>
  <si>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</si>
  <si>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</si>
  <si>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</si>
  <si>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</si>
  <si>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</si>
  <si>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</si>
  <si>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</si>
  <si>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</si>
  <si>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</si>
  <si>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</si>
  <si>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</si>
  <si>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</si>
  <si>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</si>
  <si>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</si>
  <si>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</si>
  <si>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</si>
  <si>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</si>
  <si>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</si>
  <si>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</si>
  <si>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</si>
  <si>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</si>
  <si>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</si>
  <si>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</si>
  <si>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</si>
  <si>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</si>
  <si>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</si>
  <si>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</si>
  <si>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</si>
  <si>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</si>
  <si>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</si>
  <si>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</si>
  <si>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</si>
  <si>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</si>
  <si>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</si>
  <si>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</si>
  <si>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</si>
  <si>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</si>
  <si>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</si>
  <si>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</si>
  <si>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</si>
  <si>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</si>
  <si>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</si>
  <si>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</si>
  <si>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</si>
  <si>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</si>
  <si>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</si>
  <si>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</si>
  <si>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</si>
  <si>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</si>
  <si>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</si>
  <si>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</si>
  <si>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</si>
  <si>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</si>
  <si>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</si>
  <si>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</si>
  <si>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</si>
  <si>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</si>
  <si>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</si>
  <si>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</si>
  <si>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</si>
  <si>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</si>
  <si>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</si>
  <si>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</si>
  <si>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</si>
  <si>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</si>
  <si>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</si>
  <si>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</si>
  <si>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</si>
  <si>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</si>
  <si>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</si>
  <si>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</si>
  <si>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</si>
  <si>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</si>
  <si>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</si>
  <si>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</si>
  <si>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</si>
  <si>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</si>
  <si>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</si>
  <si>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</si>
  <si>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</si>
  <si>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</si>
  <si>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</si>
  <si>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</si>
  <si>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</si>
  <si>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</si>
  <si>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</si>
  <si>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</si>
  <si>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</si>
  <si>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</si>
  <si>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</si>
  <si>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</si>
  <si>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</si>
  <si>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</si>
  <si>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</si>
  <si>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</si>
  <si>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</si>
  <si>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</si>
  <si>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</si>
  <si>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</si>
  <si>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</si>
  <si>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</si>
  <si>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</si>
  <si>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</si>
  <si>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</si>
  <si>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</si>
  <si>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</si>
  <si>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</si>
  <si>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</si>
  <si>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</si>
  <si>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</si>
  <si>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</si>
  <si>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</si>
  <si>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</si>
  <si>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</si>
  <si>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</si>
  <si>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</si>
  <si>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</si>
  <si>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</si>
  <si>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</si>
  <si>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</si>
  <si>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</si>
  <si>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</si>
  <si>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</si>
  <si>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</si>
  <si>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</si>
  <si>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</si>
  <si>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</si>
  <si>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</si>
  <si>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</si>
  <si>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</si>
  <si>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</si>
  <si>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</si>
  <si>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</si>
  <si>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</si>
  <si>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</si>
  <si>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</si>
  <si>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</si>
  <si>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</si>
  <si>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</si>
  <si>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</si>
  <si>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</si>
  <si>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</si>
  <si>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</si>
  <si>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</si>
  <si>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</si>
  <si>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</si>
  <si>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</si>
  <si>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</si>
  <si>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</si>
  <si>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</si>
  <si>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</si>
  <si>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</si>
  <si>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</si>
  <si>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</si>
  <si>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</si>
  <si>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</si>
  <si>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</si>
  <si>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</si>
  <si>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</si>
  <si>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</si>
  <si>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</si>
  <si>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</si>
  <si>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</si>
  <si>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</si>
  <si>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</si>
  <si>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</si>
  <si>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</si>
  <si>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</si>
  <si>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</si>
  <si>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</si>
  <si>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</si>
  <si>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</si>
  <si>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</si>
  <si>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</si>
  <si>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</si>
  <si>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</si>
  <si>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</si>
  <si>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</si>
  <si>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</si>
  <si>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</si>
  <si>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</si>
  <si>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</si>
  <si>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</si>
  <si>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</si>
  <si>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</si>
  <si>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</si>
  <si>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</si>
  <si>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</si>
  <si>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</si>
  <si>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</si>
  <si>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</si>
  <si>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</si>
  <si>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</si>
  <si>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</si>
  <si>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</si>
  <si>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</si>
  <si>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</si>
  <si>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</si>
  <si>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</si>
  <si>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</si>
  <si>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</si>
  <si>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</si>
  <si>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</si>
  <si>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</si>
  <si>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</si>
  <si>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</si>
  <si>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</si>
  <si>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</si>
  <si>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</si>
  <si>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</si>
  <si>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</si>
  <si>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</si>
  <si>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</si>
  <si>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</si>
  <si>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</si>
  <si>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</si>
  <si>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</si>
  <si>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</si>
  <si>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</si>
  <si>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</si>
  <si>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</si>
  <si>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</si>
  <si>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</si>
  <si>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</si>
  <si>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</si>
  <si>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</si>
  <si>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</si>
  <si>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</si>
  <si>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</si>
  <si>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</si>
  <si>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</si>
  <si>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</si>
  <si>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</si>
  <si>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</si>
  <si>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</si>
  <si>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</si>
  <si>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</si>
  <si>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</si>
  <si>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</si>
  <si>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</si>
  <si>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</si>
  <si>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</si>
  <si>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</si>
  <si>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</si>
  <si>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</si>
  <si>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</si>
  <si>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</si>
  <si>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</si>
  <si>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</si>
  <si>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</si>
  <si>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</si>
  <si>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</si>
  <si>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</si>
  <si>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</si>
  <si>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</si>
  <si>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</si>
  <si>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</si>
  <si>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</si>
  <si>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</si>
  <si>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</si>
  <si>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</si>
  <si>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</si>
  <si>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</si>
  <si>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</si>
  <si>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</si>
  <si>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</si>
  <si>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</si>
  <si>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</si>
  <si>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</si>
  <si>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</si>
  <si>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</si>
  <si>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</si>
  <si>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</si>
  <si>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</si>
  <si>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</si>
  <si>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</si>
  <si>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</si>
  <si>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</si>
  <si>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</si>
  <si>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</si>
  <si>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</si>
  <si>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</si>
  <si>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</si>
  <si>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</si>
  <si>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</si>
  <si>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</si>
  <si>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</si>
  <si>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</si>
  <si>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</si>
  <si>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</si>
  <si>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</si>
  <si>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</si>
  <si>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</si>
  <si>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</si>
  <si>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</si>
  <si>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</si>
  <si>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</si>
  <si>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</si>
  <si>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</si>
  <si>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</si>
  <si>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</si>
  <si>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</si>
  <si>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</si>
  <si>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</si>
  <si>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</si>
  <si>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</si>
  <si>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</si>
  <si>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</si>
  <si>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</si>
  <si>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</si>
  <si>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</si>
  <si>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</si>
  <si>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</si>
  <si>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</si>
  <si>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</si>
  <si>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</si>
  <si>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</si>
  <si>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</si>
  <si>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</si>
  <si>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</si>
  <si>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</si>
  <si>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</si>
  <si>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</si>
  <si>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</si>
  <si>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</si>
  <si>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</si>
  <si>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</si>
  <si>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</si>
  <si>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</si>
  <si>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</si>
  <si>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</si>
  <si>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</si>
  <si>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</si>
  <si>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</si>
  <si>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</si>
  <si>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</si>
  <si>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</si>
  <si>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</si>
  <si>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</si>
  <si>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</si>
  <si>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</si>
  <si>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</si>
  <si>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</si>
  <si>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</si>
  <si>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</si>
  <si>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</si>
  <si>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</si>
  <si>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</si>
  <si>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</si>
  <si>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</si>
  <si>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</si>
  <si>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</si>
  <si>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</si>
  <si>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</si>
  <si>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</si>
  <si>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</si>
  <si>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</si>
  <si>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</si>
  <si>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</si>
  <si>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</si>
  <si>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</si>
  <si>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</si>
  <si>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</si>
  <si>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</si>
  <si>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</si>
  <si>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</si>
  <si>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</si>
  <si>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</si>
  <si>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</si>
  <si>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</si>
  <si>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</si>
  <si>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</si>
  <si>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</si>
  <si>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</si>
  <si>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</si>
  <si>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</si>
  <si>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</si>
  <si>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</si>
  <si>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</si>
  <si>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</si>
  <si>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</si>
  <si>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</si>
  <si>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</si>
  <si>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</si>
  <si>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</si>
  <si>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</si>
  <si>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</si>
  <si>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</si>
  <si>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</si>
  <si>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</si>
  <si>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</si>
  <si>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</si>
  <si>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</si>
  <si>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</si>
  <si>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</si>
  <si>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</si>
  <si>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</si>
  <si>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</si>
  <si>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</si>
  <si>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</si>
  <si>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</si>
  <si>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</si>
  <si>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</si>
  <si>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</si>
  <si>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</si>
  <si>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</si>
  <si>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</si>
  <si>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</si>
  <si>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</si>
  <si>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</si>
  <si>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</si>
  <si>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</si>
  <si>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</si>
  <si>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</si>
  <si>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</si>
  <si>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</si>
  <si>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</si>
  <si>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</si>
  <si>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</si>
  <si>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</si>
  <si>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</si>
  <si>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</si>
  <si>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</si>
  <si>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</si>
  <si>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</si>
  <si>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</si>
  <si>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</si>
  <si>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</si>
  <si>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</si>
  <si>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</si>
  <si>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</si>
  <si>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</si>
  <si>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</si>
  <si>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</si>
  <si>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</si>
  <si>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</si>
  <si>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</si>
  <si>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</si>
  <si>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</si>
  <si>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</si>
  <si>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</si>
  <si>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</si>
  <si>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</si>
  <si>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</si>
  <si>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</si>
  <si>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</si>
  <si>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</si>
  <si>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</si>
  <si>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</si>
  <si>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</si>
  <si>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</si>
  <si>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</si>
  <si>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</si>
  <si>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</si>
  <si>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</si>
  <si>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</si>
  <si>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</si>
  <si>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</si>
  <si>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</si>
  <si>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</si>
  <si>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</si>
  <si>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</si>
  <si>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</si>
  <si>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</si>
  <si>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</si>
  <si>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</si>
  <si>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</si>
  <si>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</si>
  <si>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</si>
  <si>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</si>
  <si>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</si>
  <si>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</si>
  <si>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</si>
  <si>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</si>
  <si>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</si>
  <si>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</si>
  <si>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</si>
  <si>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</si>
  <si>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</si>
  <si>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</si>
  <si>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</si>
  <si>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</si>
  <si>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</si>
  <si>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</si>
  <si>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</si>
  <si>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</si>
  <si>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</si>
  <si>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</si>
  <si>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</si>
  <si>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</si>
  <si>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</si>
  <si>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</si>
  <si>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</si>
  <si>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</si>
  <si>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</si>
  <si>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</si>
  <si>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</si>
  <si>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</si>
  <si>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</si>
  <si>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</si>
  <si>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</si>
  <si>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</si>
  <si>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</si>
  <si>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</si>
  <si>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</si>
  <si>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</si>
  <si>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</si>
  <si>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</si>
  <si>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</si>
  <si>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</si>
  <si>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</si>
  <si>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</si>
  <si>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</si>
  <si>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</si>
  <si>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</si>
  <si>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</si>
  <si>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</si>
  <si>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</si>
  <si>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</si>
  <si>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</si>
  <si>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</si>
  <si>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</si>
  <si>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</si>
  <si>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</si>
  <si>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</si>
  <si>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</si>
  <si>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</si>
  <si>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</si>
  <si>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</si>
  <si>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</si>
  <si>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</si>
  <si>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</si>
  <si>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</si>
  <si>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</si>
  <si>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</si>
  <si>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</si>
  <si>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</si>
  <si>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</si>
  <si>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</si>
  <si>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</si>
  <si>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</si>
  <si>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</si>
  <si>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</si>
  <si>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</si>
  <si>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</si>
  <si>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</si>
  <si>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</si>
  <si>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</si>
  <si>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</si>
  <si>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</si>
  <si>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</si>
  <si>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</si>
  <si>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</si>
  <si>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</si>
  <si>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</si>
  <si>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</si>
  <si>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</si>
  <si>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</si>
  <si>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</si>
  <si>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</si>
  <si>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</si>
  <si>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</si>
  <si>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</si>
  <si>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</si>
  <si>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</si>
  <si>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</si>
  <si>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</si>
  <si>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</si>
  <si>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</si>
  <si>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</si>
  <si>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</si>
  <si>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</si>
  <si>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</si>
  <si>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</si>
  <si>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</si>
  <si>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</si>
  <si>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</si>
  <si>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</si>
  <si>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</si>
  <si>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</si>
  <si>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</si>
  <si>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</si>
  <si>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</si>
  <si>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</si>
  <si>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</si>
  <si>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</si>
  <si>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</si>
  <si>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</si>
  <si>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</si>
  <si>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</si>
  <si>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</si>
  <si>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</si>
  <si>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</si>
  <si>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</si>
  <si>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</si>
  <si>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</si>
  <si>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</si>
  <si>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</si>
  <si>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</si>
  <si>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</si>
  <si>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</si>
  <si>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</si>
  <si>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</si>
  <si>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</si>
  <si>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</si>
  <si>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</si>
  <si>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</si>
  <si>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</si>
  <si>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</si>
  <si>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</si>
  <si>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</si>
  <si>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</si>
  <si>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</si>
  <si>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</si>
  <si>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</si>
  <si>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</si>
  <si>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</si>
  <si>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</si>
  <si>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</si>
  <si>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</si>
  <si>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</si>
  <si>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</si>
  <si>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</si>
  <si>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</si>
  <si>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</si>
  <si>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</si>
  <si>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</si>
  <si>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</si>
  <si>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</si>
  <si>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</si>
  <si>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</si>
  <si>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</si>
  <si>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</si>
  <si>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</si>
  <si>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</si>
  <si>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</si>
  <si>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</si>
  <si>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</si>
  <si>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</si>
  <si>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</si>
  <si>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</si>
  <si>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</si>
  <si>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</si>
  <si>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</si>
  <si>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</si>
  <si>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</si>
  <si>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</si>
  <si>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</si>
  <si>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</si>
  <si>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</si>
  <si>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</si>
  <si>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</si>
  <si>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</si>
  <si>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</si>
  <si>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</si>
  <si>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</si>
  <si>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</si>
  <si>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</si>
  <si>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</si>
  <si>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</si>
  <si>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</si>
  <si>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</si>
  <si>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</si>
  <si>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</si>
  <si>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</si>
  <si>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</si>
  <si>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</si>
  <si>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</si>
  <si>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</si>
  <si>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</si>
  <si>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</si>
  <si>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</si>
  <si>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</si>
  <si>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</si>
  <si>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</si>
  <si>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</si>
  <si>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</si>
  <si>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</si>
  <si>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</si>
  <si>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</si>
  <si>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</si>
  <si>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</si>
  <si>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</si>
  <si>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</si>
  <si>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</si>
  <si>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</si>
  <si>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</si>
  <si>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</si>
  <si>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</si>
  <si>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</si>
  <si>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</si>
  <si>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</si>
  <si>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</si>
  <si>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</si>
  <si>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</si>
  <si>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</si>
  <si>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</si>
  <si>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</si>
  <si>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</si>
  <si>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</si>
  <si>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</si>
  <si>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</si>
  <si>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</si>
  <si>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</si>
  <si>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</si>
  <si>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</si>
  <si>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</si>
  <si>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</si>
  <si>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</si>
  <si>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</si>
  <si>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</si>
  <si>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</si>
  <si>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</si>
  <si>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</si>
  <si>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</si>
  <si>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</si>
  <si>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</si>
  <si>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</si>
  <si>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</si>
  <si>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</si>
  <si>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</si>
  <si>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</si>
  <si>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</si>
  <si>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</si>
  <si>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</si>
  <si>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</si>
  <si>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</si>
  <si>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</si>
  <si>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</si>
  <si>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</si>
  <si>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</si>
  <si>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</si>
  <si>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</si>
  <si>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</si>
  <si>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</si>
  <si>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</si>
  <si>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</si>
  <si>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</si>
  <si>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</si>
  <si>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</si>
  <si>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</si>
  <si>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</si>
  <si>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</si>
  <si>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</si>
  <si>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</si>
  <si>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</si>
  <si>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</si>
  <si>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</si>
  <si>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</si>
  <si>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</si>
  <si>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</si>
  <si>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</si>
  <si>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</si>
  <si>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</si>
  <si>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</si>
  <si>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</si>
  <si>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</si>
  <si>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</si>
  <si>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</si>
  <si>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</si>
  <si>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</si>
  <si>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</si>
  <si>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</si>
  <si>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</si>
  <si>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</si>
  <si>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</si>
  <si>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</si>
  <si>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</si>
  <si>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</si>
  <si>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</si>
  <si>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</si>
  <si>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</si>
  <si>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</si>
  <si>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</si>
  <si>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</si>
  <si>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</si>
  <si>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</si>
  <si>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</si>
  <si>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</si>
  <si>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</si>
  <si>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</si>
  <si>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</si>
  <si>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</si>
  <si>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</si>
  <si>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</si>
  <si>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</si>
  <si>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</si>
  <si>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</si>
  <si>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</si>
  <si>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</si>
  <si>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</si>
  <si>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</si>
  <si>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</si>
  <si>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</si>
  <si>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</si>
  <si>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</si>
  <si>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</si>
  <si>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</si>
  <si>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</si>
  <si>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</si>
  <si>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</si>
  <si>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</si>
  <si>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</si>
  <si>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</si>
  <si>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</si>
  <si>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</si>
  <si>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</si>
  <si>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</si>
  <si>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</si>
  <si>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</si>
  <si>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</si>
  <si>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</si>
  <si>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</si>
  <si>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</si>
  <si>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</si>
  <si>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</si>
  <si>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</si>
  <si>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</si>
  <si>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</si>
  <si>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</si>
  <si>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</si>
  <si>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</si>
  <si>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</si>
  <si>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</si>
  <si>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</si>
  <si>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</si>
  <si>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</si>
  <si>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</si>
  <si>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</si>
  <si>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</si>
  <si>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</si>
  <si>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</si>
  <si>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</si>
  <si>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</si>
  <si>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</si>
  <si>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</si>
  <si>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</si>
  <si>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</si>
  <si>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</si>
  <si>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</si>
  <si>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</si>
  <si>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</si>
  <si>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</si>
  <si>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</si>
  <si>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</si>
  <si>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</si>
  <si>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</si>
  <si>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</si>
  <si>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</si>
  <si>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</si>
  <si>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</si>
  <si>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</si>
  <si>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</si>
  <si>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</si>
  <si>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</si>
  <si>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</si>
  <si>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</si>
  <si>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</si>
  <si>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</si>
  <si>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</si>
  <si>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</si>
  <si>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</si>
  <si>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</si>
  <si>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</si>
  <si>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</si>
  <si>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</si>
  <si>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</si>
  <si>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</si>
  <si>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</si>
  <si>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</si>
  <si>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</si>
  <si>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</si>
  <si>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</si>
  <si>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</si>
  <si>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</si>
  <si>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</si>
  <si>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</si>
  <si>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</si>
  <si>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</si>
  <si>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</si>
  <si>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</si>
  <si>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</si>
  <si>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</si>
  <si>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</si>
  <si>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</si>
  <si>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</si>
  <si>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</si>
  <si>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</si>
  <si>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</si>
  <si>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</si>
  <si>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</si>
  <si>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</si>
  <si>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</si>
  <si>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</si>
  <si>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</si>
  <si>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</si>
  <si>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</si>
  <si>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</si>
  <si>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</si>
  <si>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</si>
  <si>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</si>
  <si>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</si>
  <si>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</si>
  <si>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</si>
  <si>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</si>
  <si>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</si>
  <si>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</si>
  <si>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</si>
  <si>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</si>
  <si>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</si>
  <si>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</si>
  <si>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</si>
  <si>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</si>
  <si>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</si>
  <si>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</si>
  <si>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</si>
  <si>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</si>
  <si>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</si>
  <si>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</si>
  <si>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</si>
  <si>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</si>
  <si>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</si>
  <si>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</si>
  <si>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</si>
  <si>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</si>
  <si>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</si>
  <si>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</si>
  <si>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</si>
  <si>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</si>
  <si>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</si>
  <si>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</si>
  <si>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</si>
  <si>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</si>
  <si>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</si>
  <si>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</si>
  <si>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</si>
  <si>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</si>
  <si>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</si>
  <si>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</si>
  <si>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</si>
  <si>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</si>
  <si>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</si>
  <si>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</si>
  <si>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</si>
  <si>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</si>
  <si>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</si>
  <si>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</si>
  <si>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</si>
  <si>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</si>
  <si>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</si>
  <si>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</si>
  <si>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</si>
  <si>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</si>
  <si>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</si>
  <si>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</si>
  <si>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</si>
  <si>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</si>
  <si>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</si>
  <si>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</si>
  <si>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</si>
  <si>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</si>
  <si>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</si>
  <si>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</si>
  <si>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</si>
  <si>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</si>
  <si>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</si>
  <si>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</si>
  <si>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</si>
  <si>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</si>
  <si>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</si>
  <si>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</si>
  <si>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</si>
  <si>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</si>
  <si>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</si>
  <si>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</si>
  <si>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</si>
  <si>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</si>
  <si>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</si>
  <si>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</si>
  <si>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</si>
  <si>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</si>
  <si>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</si>
  <si>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</si>
  <si>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</si>
  <si>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</si>
  <si>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</si>
  <si>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</si>
  <si>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</si>
  <si>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</si>
  <si>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</si>
  <si>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</si>
  <si>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</si>
  <si>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</si>
  <si>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</si>
  <si>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</si>
  <si>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</si>
  <si>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</si>
  <si>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</si>
  <si>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</si>
  <si>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</si>
  <si>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</si>
  <si>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</si>
  <si>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</si>
  <si>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</si>
  <si>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</si>
  <si>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</si>
  <si>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</si>
  <si>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</si>
  <si>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</si>
  <si>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</si>
  <si>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</si>
  <si>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</si>
  <si>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</si>
  <si>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</si>
  <si>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</si>
  <si>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</si>
  <si>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</si>
  <si>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</si>
  <si>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</si>
  <si>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</si>
  <si>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</si>
  <si>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</si>
  <si>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</si>
  <si>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</si>
  <si>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</si>
  <si>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</si>
  <si>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</si>
  <si>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</si>
  <si>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</si>
  <si>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</si>
  <si>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</si>
  <si>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</si>
  <si>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</si>
  <si>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</si>
  <si>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</si>
  <si>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</si>
  <si>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</si>
  <si>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</si>
  <si>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</si>
  <si>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</si>
  <si>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</si>
  <si>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</si>
  <si>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</si>
  <si>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</si>
  <si>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</si>
  <si>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</si>
  <si>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</si>
  <si>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</si>
  <si>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</si>
  <si>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</si>
  <si>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</si>
  <si>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</si>
  <si>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</si>
  <si>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</si>
  <si>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</si>
  <si>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</si>
  <si>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</si>
  <si>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</si>
  <si>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</si>
  <si>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</si>
  <si>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</si>
  <si>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</si>
  <si>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</si>
  <si>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</si>
  <si>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</si>
  <si>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</si>
  <si>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</si>
  <si>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</si>
  <si>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</si>
  <si>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</si>
  <si>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</si>
  <si>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</si>
  <si>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</si>
  <si>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</si>
  <si>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</si>
  <si>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</si>
  <si>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</si>
  <si>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</si>
  <si>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</si>
  <si>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</si>
  <si>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</si>
  <si>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</si>
  <si>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</si>
  <si>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</si>
  <si>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</si>
  <si>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</si>
  <si>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</si>
  <si>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</si>
  <si>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</si>
  <si>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</si>
  <si>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</si>
  <si>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</si>
  <si>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</si>
  <si>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</si>
  <si>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</si>
  <si>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</si>
  <si>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</si>
  <si>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</si>
  <si>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</si>
  <si>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</si>
  <si>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</si>
  <si>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</si>
  <si>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</si>
  <si>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</si>
  <si>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</si>
  <si>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</si>
  <si>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</si>
  <si>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</si>
  <si>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</si>
  <si>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</si>
  <si>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</si>
  <si>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</si>
  <si>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</si>
  <si>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</si>
  <si>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</si>
  <si>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</si>
  <si>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</si>
  <si>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</si>
  <si>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</si>
  <si>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</si>
  <si>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</si>
  <si>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</si>
  <si>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</si>
  <si>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</si>
  <si>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</si>
  <si>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</si>
  <si>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</si>
  <si>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</si>
  <si>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</si>
  <si>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</si>
  <si>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</si>
  <si>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</si>
  <si>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</si>
  <si>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</si>
  <si>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</si>
  <si>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</si>
  <si>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</si>
  <si>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</si>
  <si>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</si>
  <si>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</si>
  <si>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</si>
  <si>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</si>
  <si>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</si>
  <si>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</si>
  <si>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</si>
  <si>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</si>
  <si>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</si>
  <si>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</si>
  <si>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</si>
  <si>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</si>
  <si>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</si>
  <si>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</si>
  <si>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</si>
  <si>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</si>
  <si>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</si>
  <si>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</si>
  <si>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</si>
  <si>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</si>
  <si>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</si>
  <si>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</si>
  <si>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</si>
  <si>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</si>
  <si>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</si>
  <si>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</si>
  <si>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</si>
  <si>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</si>
  <si>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</si>
  <si>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</si>
  <si>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</si>
  <si>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</si>
  <si>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</si>
  <si>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</si>
  <si>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</si>
  <si>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</si>
  <si>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</si>
  <si>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</si>
  <si>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</si>
  <si>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</si>
  <si>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</si>
  <si>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</si>
  <si>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</si>
  <si>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</si>
  <si>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</si>
  <si>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</si>
  <si>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</si>
  <si>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</si>
  <si>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</si>
  <si>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</si>
  <si>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</si>
  <si>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</si>
  <si>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</si>
  <si>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</si>
  <si>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</si>
  <si>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</si>
  <si>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</si>
  <si>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</si>
  <si>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</si>
  <si>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</si>
  <si>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</si>
  <si>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</si>
  <si>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</si>
  <si>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</si>
  <si>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</si>
  <si>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</si>
  <si>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</si>
  <si>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</si>
  <si>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</si>
  <si>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</si>
  <si>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</si>
  <si>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</si>
  <si>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</si>
  <si>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</si>
  <si>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</si>
  <si>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</si>
  <si>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</si>
  <si>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</si>
  <si>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</si>
  <si>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</si>
  <si>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</si>
  <si>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</si>
  <si>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</si>
  <si>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</si>
  <si>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</si>
  <si>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</si>
  <si>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</si>
  <si>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</si>
  <si>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</si>
  <si>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</si>
  <si>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</si>
  <si>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</si>
  <si>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</si>
  <si>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</si>
  <si>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</si>
  <si>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</si>
  <si>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</si>
  <si>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</si>
  <si>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</si>
  <si>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</si>
  <si>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</si>
  <si>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</si>
  <si>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</si>
  <si>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</si>
  <si>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</si>
  <si>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</si>
  <si>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</si>
  <si>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</si>
  <si>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</si>
  <si>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</si>
  <si>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</si>
  <si>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</si>
  <si>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</si>
  <si>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</si>
  <si>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</si>
  <si>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</si>
  <si>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</si>
  <si>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</si>
  <si>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</si>
  <si>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</si>
  <si>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</si>
  <si>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</si>
  <si>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</si>
  <si>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</si>
  <si>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</si>
  <si>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</si>
  <si>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</si>
  <si>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</si>
  <si>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</si>
  <si>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</si>
  <si>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</si>
  <si>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</si>
  <si>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</si>
  <si>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</si>
  <si>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</si>
  <si>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</si>
  <si>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</si>
  <si>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</si>
  <si>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</si>
  <si>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</si>
  <si>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</si>
  <si>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</si>
  <si>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</si>
  <si>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</si>
  <si>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</si>
  <si>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</si>
  <si>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</si>
  <si>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</si>
  <si>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</si>
  <si>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</si>
  <si>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</si>
  <si>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</si>
  <si>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</si>
  <si>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</si>
  <si>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</si>
  <si>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</si>
  <si>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</si>
  <si>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</si>
  <si>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</si>
  <si>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</si>
  <si>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</si>
  <si>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</si>
  <si>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</si>
  <si>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</si>
  <si>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</si>
  <si>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</si>
  <si>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</si>
  <si>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</si>
  <si>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</si>
  <si>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</si>
  <si>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</si>
  <si>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</si>
  <si>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</si>
  <si>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</si>
  <si>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</si>
  <si>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</si>
  <si>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</si>
  <si>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</si>
  <si>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</si>
  <si>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</si>
  <si>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</si>
  <si>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</si>
  <si>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</si>
  <si>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</si>
  <si>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</si>
  <si>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</si>
  <si>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</si>
  <si>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</si>
  <si>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</si>
  <si>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</si>
  <si>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</si>
  <si>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</si>
  <si>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</si>
  <si>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</si>
  <si>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</si>
  <si>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</si>
  <si>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</si>
  <si>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</si>
  <si>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</si>
  <si>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</si>
  <si>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</si>
  <si>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</si>
  <si>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</si>
  <si>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</si>
  <si>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</si>
  <si>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</si>
  <si>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</si>
  <si>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</si>
  <si>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</si>
  <si>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</si>
  <si>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</si>
  <si>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</si>
  <si>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</si>
  <si>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</si>
  <si>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</si>
  <si>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</si>
  <si>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</si>
  <si>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</si>
  <si>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</si>
  <si>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</si>
  <si>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</si>
  <si>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</si>
  <si>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</si>
  <si>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</si>
  <si>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</si>
  <si>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</si>
  <si>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</si>
  <si>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</si>
  <si>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</si>
  <si>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</si>
  <si>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</si>
  <si>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</si>
  <si>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</si>
  <si>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</si>
  <si>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</si>
  <si>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</si>
  <si>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</si>
  <si>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</si>
  <si>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</si>
  <si>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</si>
  <si>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</si>
  <si>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</si>
  <si>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</si>
  <si>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</si>
  <si>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</si>
  <si>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</si>
  <si>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</si>
  <si>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</si>
  <si>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</si>
  <si>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</si>
  <si>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</si>
  <si>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</si>
  <si>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</si>
  <si>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</si>
  <si>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</si>
  <si>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</si>
  <si>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</si>
  <si>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</si>
  <si>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</si>
  <si>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</si>
  <si>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</si>
  <si>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</si>
  <si>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</si>
  <si>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</si>
  <si>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</si>
  <si>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</si>
  <si>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</si>
  <si>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</si>
  <si>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</si>
  <si>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</si>
  <si>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</si>
  <si>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</si>
  <si>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</si>
  <si>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</si>
  <si>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</si>
  <si>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</si>
  <si>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</si>
  <si>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</si>
  <si>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</si>
  <si>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</si>
  <si>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</si>
  <si>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</si>
  <si>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</si>
  <si>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</si>
  <si>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</si>
  <si>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</si>
  <si>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</si>
  <si>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</si>
  <si>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</si>
  <si>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</si>
  <si>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</si>
  <si>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</si>
  <si>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</si>
  <si>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</si>
  <si>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</si>
  <si>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</si>
  <si>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</si>
  <si>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</si>
  <si>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</si>
  <si>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</si>
  <si>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</si>
  <si>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</si>
  <si>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</si>
  <si>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</si>
  <si>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</si>
  <si>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</si>
  <si>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</si>
  <si>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</si>
  <si>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</si>
  <si>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</si>
  <si>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</si>
  <si>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</si>
  <si>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</si>
  <si>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</si>
  <si>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</si>
  <si>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</si>
  <si>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</si>
  <si>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</si>
  <si>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</si>
  <si>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</si>
  <si>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</si>
  <si>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</si>
  <si>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</si>
  <si>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</si>
  <si>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</si>
  <si>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</si>
  <si>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</si>
  <si>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</si>
  <si>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</si>
  <si>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</si>
  <si>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</si>
  <si>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</si>
  <si>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</si>
  <si>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</si>
  <si>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</si>
  <si>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</si>
  <si>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</si>
  <si>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</si>
  <si>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</si>
  <si>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</si>
  <si>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</si>
  <si>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</si>
  <si>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</si>
  <si>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</si>
  <si>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</si>
  <si>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</si>
  <si>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</si>
  <si>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</si>
  <si>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</si>
  <si>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</si>
  <si>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</si>
  <si>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</si>
  <si>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</si>
  <si>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</si>
  <si>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</si>
  <si>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</si>
  <si>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</si>
  <si>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</si>
  <si>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</si>
  <si>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</si>
  <si>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</si>
  <si>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</si>
  <si>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</si>
  <si>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</si>
  <si>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</si>
  <si>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</si>
  <si>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</si>
  <si>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</si>
  <si>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</si>
  <si>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</si>
  <si>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</si>
  <si>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</si>
  <si>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</si>
  <si>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</si>
  <si>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</si>
  <si>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</si>
  <si>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</si>
  <si>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</si>
  <si>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</si>
  <si>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</si>
  <si>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</si>
  <si>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</si>
  <si>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</si>
  <si>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</si>
  <si>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</si>
  <si>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</si>
  <si>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</si>
  <si>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</si>
  <si>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</si>
  <si>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</si>
  <si>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</si>
  <si>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</si>
  <si>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</si>
  <si>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</si>
  <si>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</si>
  <si>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</si>
  <si>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</si>
  <si>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</si>
  <si>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</si>
  <si>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</si>
  <si>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</si>
  <si>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</si>
  <si>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</si>
  <si>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</si>
  <si>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</si>
  <si>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</si>
  <si>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</si>
  <si>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</si>
  <si>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</si>
  <si>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</si>
  <si>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</si>
  <si>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</si>
  <si>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</si>
  <si>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</si>
  <si>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</si>
  <si>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</si>
  <si>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</si>
  <si>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</si>
  <si>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</si>
  <si>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</si>
  <si>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</si>
  <si>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</si>
  <si>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</si>
  <si>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</si>
  <si>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</si>
  <si>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</si>
  <si>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</si>
  <si>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</si>
  <si>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</si>
  <si>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</si>
  <si>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</si>
  <si>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</si>
  <si>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</si>
  <si>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</si>
  <si>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</si>
  <si>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</si>
  <si>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</si>
  <si>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</si>
  <si>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</si>
  <si>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</si>
  <si>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</si>
  <si>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</si>
  <si>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</si>
  <si>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</si>
  <si>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</si>
  <si>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</si>
  <si>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</si>
  <si>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</si>
  <si>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</si>
  <si>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</si>
  <si>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</si>
  <si>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</si>
  <si>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</si>
  <si>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</si>
  <si>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</si>
  <si>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</si>
  <si>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</si>
  <si>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</si>
  <si>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</si>
  <si>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</si>
  <si>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</si>
  <si>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</si>
  <si>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</si>
  <si>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</si>
  <si>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</si>
  <si>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</si>
  <si>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</si>
  <si>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</si>
  <si>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</si>
  <si>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</si>
  <si>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</si>
  <si>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</si>
  <si>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</si>
  <si>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</si>
  <si>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</si>
  <si>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</si>
  <si>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</si>
  <si>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</si>
  <si>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</si>
  <si>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</si>
  <si>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</si>
  <si>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</si>
  <si>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</si>
  <si>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</si>
  <si>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</si>
  <si>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</si>
  <si>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</si>
  <si>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</si>
  <si>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</si>
  <si>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</si>
  <si>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</si>
  <si>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</si>
  <si>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</si>
  <si>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</si>
  <si>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</si>
  <si>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</si>
  <si>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</si>
  <si>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</si>
  <si>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</si>
  <si>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</si>
  <si>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</si>
  <si>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</si>
  <si>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</si>
  <si>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</si>
  <si>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</si>
  <si>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</si>
  <si>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</si>
  <si>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</si>
  <si>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</si>
  <si>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</si>
  <si>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</si>
  <si>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</si>
  <si>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</si>
  <si>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</si>
  <si>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</si>
  <si>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</si>
  <si>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</si>
  <si>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</si>
  <si>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</si>
  <si>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</si>
  <si>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</si>
  <si>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</si>
  <si>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</si>
  <si>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</si>
  <si>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</si>
  <si>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</si>
  <si>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</si>
  <si>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</si>
  <si>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</si>
  <si>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</si>
  <si>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</si>
  <si>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</si>
  <si>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</si>
  <si>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</si>
  <si>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</si>
  <si>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</si>
  <si>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</si>
  <si>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</si>
  <si>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</si>
  <si>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</si>
  <si>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</si>
  <si>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</si>
  <si>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</si>
  <si>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</si>
  <si>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</si>
  <si>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</si>
  <si>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</si>
  <si>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</si>
  <si>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</si>
  <si>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</si>
  <si>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</si>
  <si>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</si>
  <si>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</si>
  <si>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</si>
  <si>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</si>
  <si>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</si>
  <si>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</si>
  <si>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</si>
  <si>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</si>
  <si>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</si>
  <si>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</si>
  <si>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</si>
  <si>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</si>
  <si>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</si>
  <si>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</si>
  <si>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</si>
  <si>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</si>
  <si>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</si>
  <si>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</si>
  <si>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</si>
  <si>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</si>
  <si>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</si>
  <si>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</si>
  <si>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</si>
  <si>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</si>
  <si>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</si>
  <si>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</si>
  <si>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</si>
  <si>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</si>
  <si>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</si>
  <si>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</si>
  <si>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</si>
  <si>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</si>
  <si>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</si>
  <si>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</si>
  <si>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</si>
  <si>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</si>
  <si>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</si>
  <si>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</si>
  <si>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</si>
  <si>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</si>
  <si>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</si>
  <si>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</si>
  <si>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</si>
  <si>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</si>
  <si>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</si>
  <si>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</si>
  <si>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</si>
  <si>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</si>
  <si>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</si>
  <si>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</si>
  <si>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</si>
  <si>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</si>
  <si>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</si>
  <si>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</si>
  <si>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</si>
  <si>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</si>
  <si>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</si>
  <si>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</si>
  <si>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</si>
  <si>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</si>
  <si>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</si>
  <si>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</si>
  <si>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</si>
  <si>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</si>
  <si>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</si>
  <si>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</si>
  <si>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</si>
  <si>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</si>
  <si>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</si>
  <si>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</si>
  <si>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</si>
  <si>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</si>
  <si>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</si>
  <si>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</si>
  <si>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</si>
  <si>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</si>
  <si>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</si>
  <si>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</si>
  <si>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</si>
  <si>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</si>
  <si>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</si>
  <si>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</si>
  <si>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</si>
  <si>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</si>
  <si>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</si>
  <si>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</si>
  <si>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</si>
  <si>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</si>
  <si>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</si>
  <si>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</si>
  <si>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</si>
  <si>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</si>
  <si>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</si>
  <si>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</si>
  <si>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</si>
  <si>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</si>
  <si>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</si>
  <si>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</si>
  <si>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</si>
  <si>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</si>
  <si>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</si>
  <si>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</si>
  <si>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</si>
  <si>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</si>
  <si>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</si>
  <si>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</si>
  <si>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</si>
  <si>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</si>
  <si>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</si>
  <si>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</si>
  <si>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</si>
  <si>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</si>
  <si>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</si>
  <si>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</si>
  <si>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</si>
  <si>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</si>
  <si>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</si>
  <si>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</si>
  <si>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</si>
  <si>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</si>
  <si>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</si>
  <si>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</si>
  <si>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</si>
  <si>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</si>
  <si>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</si>
  <si>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</si>
  <si>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</si>
  <si>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</si>
  <si>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</si>
  <si>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</si>
  <si>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</si>
  <si>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</si>
  <si>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</si>
  <si>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</si>
  <si>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</si>
  <si>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</si>
  <si>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</si>
  <si>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</si>
  <si>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</si>
  <si>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</si>
  <si>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</si>
  <si>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</si>
  <si>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</si>
  <si>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</si>
  <si>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</si>
  <si>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</si>
  <si>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</si>
  <si>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</si>
  <si>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</si>
  <si>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</si>
  <si>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</si>
  <si>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</si>
  <si>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</si>
  <si>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</si>
  <si>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</si>
  <si>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</si>
  <si>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</si>
  <si>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</si>
  <si>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</si>
  <si>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</si>
  <si>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</si>
  <si>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</si>
  <si>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</si>
  <si>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</si>
  <si>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</si>
  <si>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</si>
  <si>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</si>
  <si>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</si>
  <si>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</si>
  <si>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</si>
  <si>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</si>
  <si>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</si>
  <si>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</si>
  <si>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</si>
  <si>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</si>
  <si>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</si>
  <si>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</si>
  <si>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</si>
  <si>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</si>
  <si>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</si>
  <si>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</si>
  <si>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</si>
  <si>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</si>
  <si>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</si>
  <si>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</si>
  <si>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</si>
  <si>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</si>
  <si>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</si>
  <si>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</si>
  <si>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</si>
  <si>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</si>
  <si>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</si>
  <si>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</si>
  <si>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</si>
  <si>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</si>
  <si>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</si>
  <si>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</si>
  <si>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</si>
  <si>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</si>
  <si>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</si>
  <si>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</si>
  <si>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</si>
  <si>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</si>
  <si>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</si>
  <si>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</si>
  <si>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</si>
  <si>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</si>
  <si>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</si>
  <si>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</si>
  <si>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</si>
  <si>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</si>
  <si>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</si>
  <si>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</si>
  <si>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</si>
  <si>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</si>
  <si>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</si>
  <si>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</si>
  <si>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</si>
  <si>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</si>
  <si>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</si>
  <si>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</si>
  <si>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</si>
  <si>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</si>
  <si>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</si>
  <si>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</si>
  <si>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</si>
  <si>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</si>
  <si>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</si>
  <si>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</si>
  <si>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</si>
  <si>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</si>
  <si>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</si>
  <si>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</si>
  <si>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</si>
  <si>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</si>
  <si>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</si>
  <si>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</si>
  <si>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</si>
  <si>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</si>
  <si>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</si>
  <si>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</si>
  <si>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</si>
  <si>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</si>
  <si>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</si>
  <si>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</si>
  <si>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</si>
  <si>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</si>
  <si>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</si>
  <si>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</si>
  <si>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</si>
  <si>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</si>
  <si>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</si>
  <si>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</si>
  <si>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</si>
  <si>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</si>
  <si>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</si>
  <si>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</si>
  <si>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</si>
  <si>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</si>
  <si>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</si>
  <si>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</si>
  <si>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</si>
  <si>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</si>
  <si>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</si>
  <si>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</si>
  <si>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</si>
  <si>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</si>
  <si>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</si>
  <si>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</si>
  <si>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</si>
  <si>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</si>
  <si>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</si>
  <si>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</si>
  <si>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</si>
  <si>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</si>
  <si>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</si>
  <si>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</si>
  <si>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</si>
  <si>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</si>
  <si>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</si>
  <si>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</si>
  <si>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</si>
  <si>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</si>
  <si>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</si>
  <si>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</si>
  <si>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</si>
  <si>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</si>
  <si>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</si>
  <si>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</si>
  <si>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</si>
  <si>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</si>
  <si>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</si>
  <si>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</si>
  <si>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</si>
  <si>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</si>
  <si>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</si>
  <si>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</si>
  <si>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</si>
  <si>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</si>
  <si>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</si>
  <si>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</si>
  <si>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</si>
  <si>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</si>
  <si>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</si>
  <si>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</si>
  <si>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</si>
  <si>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</si>
  <si>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</si>
  <si>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</si>
  <si>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</si>
  <si>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</si>
  <si>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</si>
  <si>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</si>
  <si>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</si>
  <si>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</si>
  <si>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</si>
  <si>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</si>
  <si>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</si>
  <si>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</si>
  <si>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</si>
  <si>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</si>
  <si>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</si>
  <si>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</si>
  <si>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</si>
  <si>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</si>
  <si>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</si>
  <si>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</si>
  <si>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</si>
  <si>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</si>
  <si>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</si>
  <si>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</si>
  <si>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</si>
  <si>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</si>
  <si>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</si>
  <si>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</si>
  <si>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</si>
  <si>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</si>
  <si>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</si>
  <si>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</si>
  <si>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</si>
  <si>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</si>
  <si>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</si>
  <si>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</si>
  <si>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</si>
  <si>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</si>
  <si>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</si>
  <si>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</si>
  <si>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</si>
  <si>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</si>
  <si>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</si>
  <si>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</si>
  <si>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</si>
  <si>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</si>
  <si>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</si>
  <si>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</si>
  <si>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</si>
  <si>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</si>
  <si>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</si>
  <si>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</si>
  <si>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</si>
  <si>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</si>
  <si>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</si>
  <si>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</si>
  <si>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</si>
  <si>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</si>
  <si>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</si>
  <si>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</si>
  <si>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</si>
  <si>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</si>
  <si>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</si>
  <si>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</si>
  <si>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</si>
  <si>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</si>
  <si>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</si>
  <si>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</si>
  <si>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</si>
  <si>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</si>
  <si>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</si>
  <si>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</si>
  <si>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</si>
  <si>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</si>
  <si>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</si>
  <si>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</si>
  <si>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</si>
  <si>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</si>
  <si>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</si>
  <si>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</si>
  <si>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</si>
  <si>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</si>
  <si>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</si>
  <si>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</si>
  <si>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</si>
  <si>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</si>
  <si>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</si>
  <si>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</si>
  <si>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</si>
  <si>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</si>
  <si>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</si>
  <si>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</si>
  <si>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</si>
  <si>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</si>
  <si>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</si>
  <si>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</si>
  <si>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</si>
  <si>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</si>
  <si>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</si>
  <si>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</si>
  <si>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</si>
  <si>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</si>
  <si>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</si>
  <si>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</si>
  <si>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</si>
  <si>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</si>
  <si>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</si>
  <si>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</si>
  <si>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</si>
  <si>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</si>
  <si>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</si>
  <si>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</si>
  <si>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</si>
  <si>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</si>
  <si>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</si>
  <si>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</si>
  <si>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</si>
  <si>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</si>
  <si>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</si>
  <si>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</si>
  <si>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</si>
  <si>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</si>
  <si>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</si>
  <si>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</si>
  <si>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</si>
  <si>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</si>
  <si>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</si>
  <si>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</si>
  <si>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</si>
  <si>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</si>
  <si>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</si>
  <si>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</si>
  <si>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</si>
  <si>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</si>
  <si>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</si>
  <si>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</si>
  <si>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</si>
  <si>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</si>
  <si>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</si>
  <si>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</si>
  <si>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</si>
  <si>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</si>
  <si>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</si>
  <si>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</si>
  <si>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</si>
  <si>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</si>
  <si>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</si>
  <si>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</si>
  <si>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</si>
  <si>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</si>
  <si>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</si>
  <si>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</si>
  <si>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</si>
  <si>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</si>
  <si>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</si>
  <si>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</si>
  <si>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</si>
  <si>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</si>
  <si>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</si>
  <si>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</si>
  <si>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</si>
  <si>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</si>
  <si>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</si>
  <si>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</si>
  <si>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</si>
  <si>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</si>
  <si>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</si>
  <si>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</si>
  <si>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</si>
  <si>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</si>
  <si>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</si>
  <si>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</si>
  <si>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</si>
  <si>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</si>
  <si>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</si>
  <si>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</si>
  <si>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</si>
  <si>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</si>
  <si>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</si>
  <si>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</si>
  <si>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</si>
  <si>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</si>
  <si>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</si>
  <si>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</si>
  <si>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</si>
  <si>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</si>
  <si>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</si>
  <si>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</si>
  <si>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</si>
  <si>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</si>
  <si>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</si>
  <si>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</si>
  <si>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</si>
  <si>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</si>
  <si>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</si>
  <si>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</si>
  <si>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</si>
  <si>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</si>
  <si>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</si>
  <si>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</si>
  <si>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</si>
  <si>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</si>
  <si>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</si>
  <si>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</si>
  <si>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</si>
  <si>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</si>
  <si>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</si>
  <si>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</si>
  <si>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</si>
  <si>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</si>
  <si>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</si>
  <si>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</si>
  <si>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</si>
  <si>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</si>
  <si>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</si>
  <si>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</si>
  <si>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</si>
  <si>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</si>
  <si>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</si>
  <si>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</si>
  <si>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</si>
  <si>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</si>
  <si>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</si>
  <si>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</si>
  <si>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</si>
  <si>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</si>
  <si>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</si>
  <si>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</si>
  <si>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</si>
  <si>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</si>
  <si>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</si>
  <si>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</si>
  <si>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</si>
  <si>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</si>
  <si>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</si>
  <si>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</si>
  <si>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</si>
  <si>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</si>
  <si>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</si>
  <si>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</si>
  <si>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</si>
  <si>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</si>
  <si>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</si>
  <si>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</si>
  <si>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</si>
  <si>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</si>
  <si>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</si>
  <si>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</si>
  <si>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</si>
  <si>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</si>
  <si>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</si>
  <si>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</si>
  <si>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</si>
  <si>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</si>
  <si>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</si>
  <si>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</si>
  <si>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</si>
  <si>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</si>
  <si>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</si>
  <si>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</si>
  <si>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</si>
  <si>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</si>
  <si>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</si>
  <si>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</si>
  <si>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</si>
  <si>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</si>
  <si>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</si>
  <si>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</si>
  <si>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</si>
  <si>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</si>
  <si>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</si>
  <si>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</si>
  <si>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</si>
  <si>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</si>
  <si>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</si>
  <si>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</si>
  <si>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</si>
  <si>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</si>
  <si>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</si>
  <si>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</si>
  <si>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</si>
  <si>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</si>
  <si>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</si>
  <si>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</si>
  <si>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</si>
  <si>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</si>
  <si>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</si>
  <si>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</si>
  <si>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</si>
  <si>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</si>
  <si>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</si>
  <si>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</si>
  <si>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</si>
  <si>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</si>
  <si>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</si>
  <si>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</si>
  <si>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</si>
  <si>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</si>
  <si>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</si>
  <si>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</si>
  <si>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</si>
  <si>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</si>
  <si>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</si>
  <si>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</si>
  <si>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</si>
  <si>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</si>
  <si>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</si>
  <si>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</si>
  <si>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</si>
  <si>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</si>
  <si>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</si>
  <si>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</si>
  <si>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</si>
  <si>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</si>
  <si>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</si>
  <si>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</si>
  <si>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</si>
  <si>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</si>
  <si>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</si>
  <si>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</si>
  <si>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</si>
  <si>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</si>
  <si>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</si>
  <si>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</si>
  <si>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</si>
  <si>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</si>
  <si>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</si>
  <si>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</si>
  <si>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</si>
  <si>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</si>
  <si>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</si>
  <si>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</si>
  <si>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</si>
  <si>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</si>
  <si>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</si>
  <si>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</si>
  <si>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</si>
  <si>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</si>
  <si>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</si>
  <si>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</si>
  <si>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</si>
  <si>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</si>
  <si>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</si>
  <si>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</si>
  <si>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</si>
  <si>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</si>
  <si>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</si>
  <si>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</si>
  <si>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</si>
  <si>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</si>
  <si>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</si>
  <si>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</si>
  <si>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</si>
  <si>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</si>
  <si>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</si>
  <si>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</si>
  <si>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</si>
  <si>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</si>
  <si>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</si>
  <si>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</si>
  <si>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</si>
  <si>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</si>
  <si>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</si>
  <si>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</si>
  <si>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</si>
  <si>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</si>
  <si>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</si>
  <si>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</si>
  <si>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</si>
  <si>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</si>
  <si>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</si>
  <si>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</si>
  <si>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</si>
  <si>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</si>
  <si>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</si>
  <si>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</si>
  <si>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</si>
  <si>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</si>
  <si>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</si>
  <si>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</si>
  <si>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</si>
  <si>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</si>
  <si>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</si>
  <si>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</si>
  <si>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</si>
  <si>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</si>
  <si>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</si>
  <si>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</si>
  <si>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</si>
  <si>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</si>
  <si>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</si>
  <si>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</si>
  <si>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</si>
  <si>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</si>
  <si>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</si>
  <si>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</si>
  <si>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</si>
  <si>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</si>
  <si>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</si>
  <si>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</si>
  <si>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</si>
  <si>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</si>
  <si>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</si>
  <si>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</si>
  <si>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</si>
  <si>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</si>
  <si>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</si>
  <si>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</si>
  <si>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</si>
  <si>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</si>
  <si>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</si>
  <si>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</si>
  <si>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</si>
  <si>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</si>
  <si>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</si>
  <si>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</si>
  <si>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</si>
  <si>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</si>
  <si>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</si>
  <si>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</si>
  <si>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</si>
  <si>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</si>
  <si>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</si>
  <si>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</si>
  <si>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</si>
  <si>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</si>
  <si>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</si>
  <si>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</si>
  <si>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</si>
  <si>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</si>
  <si>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</si>
  <si>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</si>
  <si>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</si>
  <si>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</si>
  <si>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</si>
  <si>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</si>
  <si>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</si>
  <si>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</si>
  <si>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</si>
  <si>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</si>
  <si>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</si>
  <si>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</si>
  <si>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</si>
  <si>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</si>
  <si>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</si>
  <si>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</si>
  <si>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</si>
  <si>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</si>
  <si>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</si>
  <si>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</si>
  <si>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</si>
  <si>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</si>
  <si>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</si>
  <si>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</si>
  <si>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</si>
  <si>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</si>
  <si>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</si>
  <si>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</si>
  <si>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</si>
  <si>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</si>
  <si>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</si>
  <si>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</si>
  <si>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</si>
  <si>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</si>
  <si>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</si>
  <si>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</si>
  <si>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</si>
  <si>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</si>
  <si>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</si>
  <si>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</si>
  <si>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</si>
  <si>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</si>
  <si>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</si>
  <si>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</si>
  <si>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</si>
  <si>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</si>
  <si>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</si>
  <si>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</si>
  <si>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</si>
  <si>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</si>
  <si>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</si>
  <si>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</si>
  <si>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</si>
  <si>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</si>
  <si>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</si>
  <si>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</si>
  <si>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</si>
  <si>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</si>
  <si>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</si>
  <si>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</si>
  <si>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</si>
  <si>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</si>
  <si>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</si>
  <si>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</si>
  <si>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</si>
  <si>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</si>
  <si>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</si>
  <si>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</si>
  <si>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</si>
  <si>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</si>
  <si>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</si>
  <si>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</si>
  <si>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</si>
  <si>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</si>
  <si>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</si>
  <si>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</si>
  <si>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</si>
  <si>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</si>
  <si>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</si>
  <si>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</si>
  <si>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</si>
  <si>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</si>
  <si>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</si>
  <si>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</si>
  <si>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</si>
  <si>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</si>
  <si>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</si>
  <si>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</si>
  <si>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</si>
  <si>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</si>
  <si>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</si>
  <si>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</si>
  <si>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</si>
  <si>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</si>
  <si>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</si>
  <si>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</si>
  <si>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</si>
  <si>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</si>
  <si>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</si>
  <si>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</si>
  <si>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</si>
  <si>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</si>
  <si>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</si>
  <si>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</si>
  <si>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</si>
  <si>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</si>
  <si>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</si>
  <si>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</si>
  <si>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</si>
  <si>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</si>
  <si>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</si>
  <si>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</si>
  <si>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</si>
  <si>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</si>
  <si>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</si>
  <si>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</si>
  <si>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</si>
  <si>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</si>
  <si>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</si>
  <si>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</si>
  <si>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</si>
  <si>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</si>
  <si>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</si>
  <si>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</si>
  <si>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</si>
  <si>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</si>
  <si>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</si>
  <si>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</si>
  <si>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</si>
  <si>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</si>
  <si>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</si>
  <si>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</si>
  <si>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</si>
  <si>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</si>
  <si>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</si>
  <si>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</si>
  <si>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</si>
  <si>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</si>
  <si>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</si>
  <si>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</si>
  <si>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</si>
  <si>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</si>
  <si>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</si>
  <si>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</si>
  <si>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</si>
  <si>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</si>
  <si>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</si>
  <si>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</si>
  <si>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</si>
  <si>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</si>
  <si>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</si>
  <si>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</si>
  <si>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</si>
  <si>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</si>
  <si>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</si>
  <si>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</si>
  <si>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</si>
  <si>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</si>
  <si>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</si>
  <si>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</si>
  <si>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</si>
  <si>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</si>
  <si>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</si>
  <si>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</si>
  <si>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</si>
  <si>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</si>
  <si>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</si>
  <si>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</si>
  <si>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</si>
  <si>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</si>
  <si>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</si>
  <si>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</si>
  <si>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</si>
  <si>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</si>
  <si>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</si>
  <si>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</si>
  <si>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</si>
  <si>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</si>
  <si>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</si>
  <si>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</si>
  <si>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</si>
  <si>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</si>
  <si>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</si>
  <si>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</si>
  <si>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</si>
  <si>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</si>
  <si>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</si>
  <si>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</si>
  <si>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</si>
  <si>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</si>
  <si>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</si>
  <si>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</si>
  <si>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</si>
  <si>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</si>
  <si>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</si>
  <si>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</si>
  <si>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</si>
  <si>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</si>
  <si>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</si>
  <si>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</si>
  <si>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</si>
  <si>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</si>
  <si>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</si>
  <si>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</si>
  <si>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</si>
  <si>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</si>
  <si>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</si>
  <si>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</si>
  <si>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</si>
  <si>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</si>
  <si>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</si>
  <si>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</si>
  <si>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</si>
  <si>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</si>
  <si>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</si>
  <si>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</si>
  <si>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</si>
  <si>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</si>
  <si>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</si>
  <si>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</si>
  <si>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</si>
  <si>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</si>
  <si>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</si>
  <si>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</si>
  <si>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</si>
  <si>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</si>
  <si>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</si>
  <si>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</si>
  <si>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</si>
  <si>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</si>
  <si>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</si>
  <si>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</si>
  <si>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</si>
  <si>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</si>
  <si>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</si>
  <si>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</si>
  <si>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</si>
  <si>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</si>
  <si>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</si>
  <si>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</si>
  <si>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</si>
  <si>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</si>
  <si>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</si>
  <si>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</si>
  <si>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</si>
  <si>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</si>
  <si>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</si>
  <si>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</si>
  <si>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</si>
  <si>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</si>
  <si>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</si>
  <si>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</si>
  <si>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</si>
  <si>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</si>
  <si>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</si>
  <si>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</si>
  <si>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</si>
  <si>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</si>
  <si>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</si>
  <si>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</si>
  <si>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</si>
  <si>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</si>
  <si>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</si>
  <si>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</si>
  <si>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</si>
  <si>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</si>
  <si>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</si>
  <si>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</si>
  <si>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</si>
  <si>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</si>
  <si>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</si>
  <si>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</si>
  <si>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</si>
  <si>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</si>
  <si>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</si>
  <si>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</si>
  <si>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</si>
  <si>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</si>
  <si>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</si>
  <si>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</si>
  <si>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</si>
  <si>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</si>
  <si>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</si>
  <si>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</si>
  <si>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</si>
  <si>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</si>
  <si>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</si>
  <si>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</si>
  <si>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</si>
  <si>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</si>
  <si>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</si>
  <si>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</si>
  <si>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</si>
  <si>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</si>
  <si>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</si>
  <si>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</si>
  <si>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</si>
  <si>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</si>
  <si>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</si>
  <si>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</si>
  <si>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</si>
  <si>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</si>
  <si>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</si>
  <si>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</si>
  <si>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</si>
  <si>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</si>
  <si>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</si>
  <si>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</si>
  <si>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</si>
  <si>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</si>
  <si>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</si>
  <si>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</si>
  <si>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</si>
  <si>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</si>
  <si>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</si>
  <si>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</si>
  <si>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</si>
  <si>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</si>
  <si>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</si>
  <si>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</si>
  <si>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</si>
  <si>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</si>
  <si>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</si>
  <si>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</si>
  <si>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</si>
  <si>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</si>
  <si>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</si>
  <si>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</si>
  <si>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</si>
  <si>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</si>
  <si>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</si>
  <si>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</si>
  <si>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</si>
  <si>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</si>
  <si>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</si>
  <si>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</si>
  <si>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</si>
  <si>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</si>
  <si>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</si>
  <si>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</si>
  <si>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</si>
  <si>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</si>
  <si>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</si>
  <si>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</si>
  <si>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</si>
  <si>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</si>
  <si>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</si>
  <si>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</si>
  <si>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</si>
  <si>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</si>
  <si>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</si>
  <si>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</si>
  <si>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</si>
  <si>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</si>
  <si>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</si>
  <si>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</si>
  <si>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</si>
  <si>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</si>
  <si>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</si>
  <si>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</si>
  <si>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</si>
  <si>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</si>
  <si>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</si>
  <si>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</si>
  <si>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</si>
  <si>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</si>
  <si>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</si>
  <si>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</si>
  <si>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</si>
  <si>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</si>
  <si>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</si>
  <si>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</si>
  <si>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</si>
  <si>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</si>
  <si>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</si>
  <si>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</si>
  <si>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</si>
  <si>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</si>
  <si>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</si>
  <si>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</si>
  <si>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</si>
  <si>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</si>
  <si>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</si>
  <si>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</si>
  <si>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</si>
  <si>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</si>
  <si>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</si>
  <si>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</si>
  <si>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</si>
  <si>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</si>
  <si>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</si>
  <si>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</si>
  <si>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</si>
  <si>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</si>
  <si>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</si>
  <si>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</si>
  <si>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</si>
  <si>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</si>
  <si>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</si>
  <si>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</si>
  <si>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</si>
  <si>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</si>
  <si>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</si>
  <si>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</si>
  <si>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</si>
  <si>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</si>
  <si>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</si>
  <si>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</si>
  <si>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</si>
  <si>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</si>
  <si>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</si>
  <si>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</si>
  <si>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</si>
  <si>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</si>
  <si>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</si>
  <si>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</si>
  <si>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</si>
  <si>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</si>
  <si>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</si>
  <si>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</si>
  <si>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</si>
  <si>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</si>
  <si>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</si>
  <si>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</si>
  <si>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</si>
  <si>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</si>
  <si>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</si>
  <si>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</si>
  <si>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</si>
  <si>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</si>
  <si>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</si>
  <si>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</si>
  <si>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</si>
  <si>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</si>
  <si>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</si>
  <si>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</si>
  <si>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</si>
  <si>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</si>
  <si>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</si>
  <si>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</si>
  <si>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</si>
  <si>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</si>
  <si>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</si>
  <si>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</si>
  <si>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</si>
  <si>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</si>
  <si>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</si>
  <si>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</si>
  <si>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</si>
  <si>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</si>
  <si>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</si>
  <si>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</si>
  <si>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</si>
  <si>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</si>
  <si>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</si>
  <si>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</si>
  <si>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</si>
  <si>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</si>
  <si>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</si>
  <si>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</si>
  <si>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</si>
  <si>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</si>
  <si>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</si>
  <si>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</si>
  <si>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</si>
  <si>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</si>
  <si>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</si>
  <si>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</si>
  <si>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</si>
  <si>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</si>
  <si>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</si>
  <si>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</si>
  <si>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</si>
  <si>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</si>
  <si>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</si>
  <si>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</si>
  <si>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</si>
  <si>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</si>
  <si>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</si>
  <si>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</si>
  <si>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</si>
  <si>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</si>
  <si>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</si>
  <si>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</si>
  <si>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</si>
  <si>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</si>
  <si>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</si>
  <si>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</si>
  <si>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</si>
  <si>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</si>
  <si>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</si>
  <si>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</si>
  <si>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</si>
  <si>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</si>
  <si>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</si>
  <si>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</si>
  <si>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</si>
  <si>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</si>
  <si>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</si>
  <si>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</si>
  <si>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</si>
  <si>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</si>
  <si>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</si>
  <si>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</si>
  <si>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</si>
  <si>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</si>
  <si>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</si>
  <si>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</si>
  <si>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</si>
  <si>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</si>
  <si>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</si>
  <si>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</si>
  <si>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</si>
  <si>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</si>
  <si>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</si>
  <si>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</si>
  <si>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</si>
  <si>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</si>
  <si>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</si>
  <si>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</si>
  <si>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</si>
  <si>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</si>
  <si>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</si>
  <si>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</si>
  <si>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</si>
  <si>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</si>
  <si>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</si>
  <si>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</si>
  <si>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</si>
  <si>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</si>
  <si>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</si>
  <si>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</si>
  <si>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</si>
  <si>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</si>
  <si>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</si>
  <si>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</si>
  <si>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</si>
  <si>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</si>
  <si>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</si>
  <si>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</si>
  <si>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</si>
  <si>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</si>
  <si>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</si>
  <si>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</si>
  <si>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</si>
  <si>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</si>
  <si>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</si>
  <si>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</si>
  <si>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</si>
  <si>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</si>
  <si>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</si>
  <si>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</si>
  <si>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</si>
  <si>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</si>
  <si>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</si>
  <si>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</si>
  <si>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</si>
  <si>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</si>
  <si>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</si>
  <si>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</si>
  <si>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</si>
  <si>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</si>
  <si>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</si>
  <si>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</si>
  <si>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</si>
  <si>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</si>
  <si>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</si>
  <si>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</si>
  <si>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</si>
  <si>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</si>
  <si>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</si>
  <si>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</si>
  <si>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</si>
  <si>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</si>
  <si>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</si>
  <si>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</si>
  <si>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</si>
  <si>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</si>
  <si>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</si>
  <si>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</si>
  <si>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</si>
  <si>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</si>
  <si>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</si>
  <si>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</si>
  <si>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</si>
  <si>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</si>
  <si>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</si>
  <si>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</si>
  <si>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</si>
  <si>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</si>
  <si>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</si>
  <si>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</si>
  <si>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</si>
  <si>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</si>
  <si>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</si>
  <si>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</si>
  <si>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</si>
  <si>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</si>
  <si>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</si>
  <si>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</si>
  <si>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</si>
  <si>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</si>
  <si>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</si>
  <si>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</si>
  <si>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</si>
  <si>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</si>
  <si>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</si>
  <si>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</si>
  <si>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</si>
  <si>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</si>
  <si>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</si>
  <si>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</si>
  <si>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</si>
  <si>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</si>
  <si>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</si>
  <si>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</si>
  <si>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</si>
  <si>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</si>
  <si>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</si>
  <si>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</si>
  <si>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</si>
  <si>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</si>
  <si>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</si>
  <si>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</si>
  <si>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</si>
  <si>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</si>
  <si>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</si>
  <si>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</si>
  <si>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</si>
  <si>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</si>
  <si>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</si>
  <si>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</si>
  <si>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</si>
  <si>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</si>
  <si>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</si>
  <si>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</si>
  <si>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</si>
  <si>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</si>
  <si>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</si>
  <si>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</si>
  <si>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</si>
  <si>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</si>
  <si>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</si>
  <si>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</si>
  <si>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</si>
  <si>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</si>
  <si>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</si>
  <si>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</si>
  <si>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</si>
  <si>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</si>
  <si>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</si>
  <si>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</si>
  <si>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</si>
  <si>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</si>
  <si>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</si>
  <si>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</si>
  <si>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</si>
  <si>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</si>
  <si>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</si>
  <si>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</si>
  <si>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</si>
  <si>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</si>
  <si>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</si>
  <si>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</si>
  <si>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</si>
  <si>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</si>
  <si>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</si>
  <si>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</si>
  <si>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</si>
  <si>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</si>
  <si>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</si>
  <si>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</si>
  <si>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</si>
  <si>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</si>
  <si>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</si>
  <si>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</si>
  <si>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</si>
  <si>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</si>
  <si>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</si>
  <si>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</si>
  <si>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</si>
  <si>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</si>
  <si>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</si>
  <si>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</si>
  <si>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</si>
  <si>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</si>
  <si>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</si>
  <si>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</si>
  <si>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</si>
  <si>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</si>
  <si>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</si>
  <si>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</si>
  <si>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</si>
  <si>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</si>
  <si>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</si>
  <si>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</si>
  <si>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</si>
  <si>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</si>
  <si>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</si>
  <si>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</si>
  <si>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</si>
  <si>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</si>
  <si>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</si>
  <si>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</si>
  <si>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</si>
  <si>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</si>
  <si>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</si>
  <si>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</si>
  <si>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</si>
  <si>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</si>
  <si>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</si>
  <si>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</si>
  <si>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</si>
  <si>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</si>
  <si>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</si>
  <si>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</si>
  <si>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</si>
  <si>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</si>
  <si>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</si>
  <si>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</si>
  <si>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</si>
  <si>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</si>
  <si>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</si>
  <si>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</si>
  <si>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</si>
  <si>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</si>
  <si>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</si>
  <si>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</si>
  <si>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</si>
  <si>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</si>
  <si>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</si>
  <si>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</si>
  <si>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</si>
  <si>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</si>
  <si>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</si>
  <si>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</si>
  <si>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</si>
  <si>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</si>
  <si>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</si>
  <si>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</si>
  <si>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</si>
  <si>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</si>
  <si>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</si>
  <si>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</si>
  <si>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</si>
  <si>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</si>
  <si>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</si>
  <si>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</si>
  <si>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</si>
  <si>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</si>
  <si>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</si>
  <si>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</si>
  <si>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</si>
  <si>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</si>
  <si>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</si>
  <si>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</si>
  <si>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</si>
  <si>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</si>
  <si>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</si>
  <si>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</si>
  <si>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</si>
  <si>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</si>
  <si>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</si>
  <si>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</si>
  <si>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</si>
  <si>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</si>
  <si>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</si>
  <si>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</si>
  <si>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</si>
  <si>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</si>
  <si>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</si>
  <si>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</si>
  <si>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</si>
  <si>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</si>
  <si>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</si>
  <si>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</si>
  <si>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</si>
  <si>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</si>
  <si>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</si>
  <si>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</si>
  <si>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</si>
  <si>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</si>
  <si>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</si>
  <si>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</si>
  <si>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</si>
  <si>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</si>
  <si>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</si>
  <si>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</si>
  <si>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</si>
  <si>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</si>
  <si>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</si>
  <si>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</si>
  <si>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</si>
  <si>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</si>
  <si>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</si>
  <si>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</si>
  <si>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</si>
  <si>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</si>
  <si>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</si>
  <si>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</si>
  <si>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</si>
  <si>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</si>
  <si>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</si>
  <si>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</si>
  <si>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</si>
  <si>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</si>
  <si>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</si>
  <si>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</si>
  <si>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</si>
  <si>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</si>
  <si>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</si>
  <si>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</si>
  <si>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</si>
  <si>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</si>
  <si>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</si>
  <si>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</si>
  <si>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</si>
  <si>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</si>
  <si>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</si>
  <si>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</si>
  <si>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</si>
  <si>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</si>
  <si>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</si>
  <si>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</si>
  <si>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</si>
  <si>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</si>
  <si>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</si>
  <si>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</si>
  <si>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</si>
  <si>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</si>
  <si>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</si>
  <si>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</si>
  <si>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</si>
  <si>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</si>
  <si>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</si>
  <si>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</si>
  <si>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</si>
  <si>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</si>
  <si>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</si>
  <si>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</si>
  <si>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</si>
  <si>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</si>
  <si>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</si>
  <si>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</si>
  <si>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</si>
  <si>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</si>
  <si>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</si>
  <si>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</si>
  <si>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</si>
  <si>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</si>
  <si>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</si>
  <si>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</si>
  <si>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</si>
  <si>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</si>
  <si>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</si>
  <si>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</si>
  <si>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</si>
  <si>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</si>
  <si>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</si>
  <si>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</si>
  <si>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</si>
  <si>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</si>
  <si>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</si>
  <si>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</si>
  <si>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</si>
  <si>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</si>
  <si>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</si>
  <si>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</si>
  <si>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</si>
  <si>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</si>
  <si>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</si>
  <si>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</si>
  <si>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</si>
  <si>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</si>
  <si>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</si>
  <si>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</si>
  <si>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</si>
  <si>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</si>
  <si>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</si>
  <si>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</si>
  <si>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</si>
  <si>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</si>
  <si>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</si>
  <si>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</si>
  <si>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</si>
  <si>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</si>
  <si>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</si>
  <si>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</si>
  <si>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</si>
  <si>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</si>
  <si>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</si>
  <si>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</si>
  <si>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</si>
  <si>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</si>
  <si>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</si>
  <si>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</si>
  <si>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</si>
  <si>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</si>
  <si>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</si>
  <si>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</si>
  <si>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</si>
  <si>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</si>
  <si>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</si>
  <si>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</si>
  <si>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</si>
  <si>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</si>
  <si>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</si>
  <si>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</si>
  <si>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</si>
  <si>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</si>
  <si>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</si>
  <si>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</si>
  <si>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</si>
  <si>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</si>
  <si>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</si>
  <si>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</si>
  <si>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</si>
  <si>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</si>
  <si>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</si>
  <si>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</si>
  <si>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</si>
  <si>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</si>
  <si>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</si>
  <si>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</si>
  <si>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</si>
  <si>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</si>
  <si>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</si>
  <si>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</si>
  <si>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</si>
  <si>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</si>
  <si>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</si>
  <si>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</si>
  <si>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</si>
  <si>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</si>
  <si>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</si>
  <si>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</si>
  <si>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</si>
  <si>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</si>
  <si>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</si>
  <si>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</si>
  <si>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</si>
  <si>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</si>
  <si>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</si>
  <si>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</si>
  <si>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</si>
  <si>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</si>
  <si>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</si>
  <si>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</si>
  <si>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</si>
  <si>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</si>
  <si>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</si>
  <si>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</si>
  <si>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</si>
  <si>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</si>
  <si>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</si>
  <si>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</si>
  <si>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</si>
  <si>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</si>
  <si>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</si>
  <si>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</si>
  <si>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</si>
  <si>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</si>
  <si>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</si>
  <si>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</si>
  <si>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</si>
  <si>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</si>
  <si>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</si>
  <si>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</si>
  <si>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</si>
  <si>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</si>
  <si>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</si>
  <si>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</si>
  <si>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</si>
  <si>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</si>
  <si>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</si>
  <si>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</si>
  <si>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</si>
  <si>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</si>
  <si>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</si>
  <si>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</si>
  <si>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</si>
  <si>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</si>
  <si>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</si>
  <si>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</si>
  <si>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</si>
  <si>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</si>
  <si>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</si>
  <si>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</si>
  <si>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</si>
  <si>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</si>
  <si>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</si>
  <si>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</si>
  <si>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</si>
  <si>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</si>
  <si>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</si>
  <si>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</si>
  <si>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</si>
  <si>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</si>
  <si>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</si>
  <si>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</si>
  <si>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</si>
  <si>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</si>
  <si>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</si>
  <si>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</si>
  <si>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</si>
  <si>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</si>
  <si>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</si>
  <si>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</si>
  <si>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</si>
  <si>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</si>
  <si>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</si>
  <si>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</si>
  <si>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</si>
  <si>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</si>
  <si>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</si>
  <si>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</si>
  <si>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</si>
  <si>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</si>
  <si>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</si>
  <si>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</si>
  <si>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</si>
  <si>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</si>
  <si>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</si>
  <si>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</si>
  <si>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</si>
  <si>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</si>
  <si>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</si>
  <si>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</si>
  <si>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</si>
  <si>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</si>
  <si>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</si>
  <si>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</si>
  <si>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</si>
  <si>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</si>
  <si>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</si>
  <si>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</si>
  <si>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</si>
  <si>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</si>
  <si>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</si>
  <si>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</si>
  <si>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</si>
  <si>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</si>
  <si>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</si>
  <si>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</si>
  <si>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</si>
  <si>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</si>
  <si>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</si>
  <si>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</si>
  <si>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</si>
  <si>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</si>
  <si>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</si>
  <si>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</si>
  <si>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</si>
  <si>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</si>
  <si>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</si>
  <si>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</si>
  <si>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</si>
  <si>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</si>
  <si>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</si>
  <si>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</si>
  <si>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</si>
  <si>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</si>
  <si>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</si>
  <si>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</si>
  <si>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</si>
  <si>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</si>
  <si>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</si>
  <si>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</si>
  <si>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</si>
  <si>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</si>
  <si>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</si>
  <si>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</si>
  <si>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</si>
  <si>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</si>
  <si>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</si>
  <si>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</si>
  <si>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</si>
  <si>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</si>
  <si>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</si>
  <si>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</si>
  <si>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</si>
  <si>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</si>
  <si>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</si>
  <si>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</si>
  <si>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</si>
  <si>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</si>
  <si>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</si>
  <si>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</si>
  <si>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</si>
  <si>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</si>
  <si>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</si>
  <si>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</si>
  <si>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</si>
  <si>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</si>
  <si>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</si>
  <si>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</si>
  <si>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</si>
  <si>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</si>
  <si>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</si>
  <si>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</si>
  <si>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</si>
  <si>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</si>
  <si>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</si>
  <si>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</si>
  <si>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</si>
  <si>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</si>
  <si>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</si>
  <si>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</si>
  <si>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</si>
  <si>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</si>
  <si>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</si>
  <si>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</si>
  <si>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</si>
  <si>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</si>
  <si>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</si>
  <si>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</si>
  <si>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</si>
  <si>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</si>
  <si>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</si>
  <si>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</si>
  <si>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</si>
  <si>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</si>
  <si>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</si>
  <si>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</si>
  <si>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</si>
  <si>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</si>
  <si>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</si>
  <si>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</si>
  <si>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</si>
  <si>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</si>
  <si>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</si>
  <si>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</si>
  <si>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</si>
  <si>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</si>
  <si>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</si>
  <si>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</si>
  <si>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</si>
  <si>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</si>
  <si>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</si>
  <si>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</si>
  <si>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</si>
  <si>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</si>
  <si>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</si>
  <si>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</si>
  <si>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</si>
  <si>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</si>
  <si>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</si>
  <si>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</si>
  <si>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</si>
  <si>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</si>
  <si>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</si>
  <si>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</si>
  <si>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</si>
  <si>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</si>
  <si>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</si>
  <si>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</si>
  <si>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</si>
  <si>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</si>
  <si>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</si>
  <si>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</si>
  <si>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</si>
  <si>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</si>
  <si>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</si>
  <si>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</si>
  <si>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</si>
  <si>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</si>
  <si>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</si>
  <si>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</si>
  <si>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</si>
  <si>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</si>
  <si>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</si>
  <si>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</si>
  <si>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</si>
  <si>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</si>
  <si>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</si>
  <si>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</si>
  <si>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</si>
  <si>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</si>
  <si>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</si>
  <si>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</si>
  <si>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</si>
  <si>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</si>
  <si>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</si>
  <si>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</si>
  <si>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</si>
  <si>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</si>
  <si>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</si>
  <si>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</si>
  <si>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</si>
  <si>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</si>
  <si>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</si>
  <si>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</si>
  <si>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</si>
  <si>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</si>
  <si>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</si>
  <si>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</si>
  <si>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</si>
  <si>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</si>
  <si>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</si>
  <si>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</si>
  <si>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</si>
  <si>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</si>
  <si>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</si>
  <si>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</si>
  <si>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</si>
  <si>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</si>
  <si>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</si>
  <si>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</si>
  <si>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</si>
  <si>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</si>
  <si>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</si>
  <si>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</si>
  <si>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</si>
  <si>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</si>
  <si>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</si>
  <si>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</si>
  <si>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</si>
  <si>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</si>
  <si>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</si>
  <si>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</si>
  <si>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</si>
  <si>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</si>
  <si>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</si>
  <si>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</si>
  <si>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</si>
  <si>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</si>
  <si>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</si>
  <si>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</si>
  <si>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</si>
  <si>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</si>
  <si>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</si>
  <si>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</si>
  <si>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</si>
  <si>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</si>
  <si>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</si>
  <si>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</si>
  <si>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</si>
  <si>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</si>
  <si>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</si>
  <si>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</si>
  <si>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</si>
  <si>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</si>
  <si>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</si>
  <si>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</si>
  <si>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</si>
  <si>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</si>
  <si>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</si>
  <si>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</si>
  <si>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</si>
  <si>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</si>
  <si>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</si>
  <si>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</si>
  <si>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</si>
  <si>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</si>
  <si>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</si>
  <si>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</si>
  <si>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</si>
  <si>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</si>
  <si>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</si>
  <si>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</si>
  <si>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</si>
  <si>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</si>
  <si>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</si>
  <si>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</si>
  <si>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</si>
  <si>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</si>
  <si>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</si>
  <si>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</si>
  <si>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</si>
  <si>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</si>
  <si>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</si>
  <si>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</si>
  <si>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</si>
  <si>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</si>
  <si>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</si>
  <si>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</si>
  <si>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</si>
  <si>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</si>
  <si>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</si>
  <si>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</si>
  <si>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</si>
  <si>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</si>
  <si>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</si>
  <si>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</si>
  <si>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</si>
  <si>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</si>
  <si>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</si>
  <si>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</si>
  <si>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</si>
  <si>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</si>
  <si>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</si>
  <si>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</si>
  <si>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</si>
  <si>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</si>
  <si>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</si>
  <si>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</si>
  <si>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</si>
  <si>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</si>
  <si>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</si>
  <si>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</si>
  <si>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</si>
  <si>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</si>
  <si>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</si>
  <si>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</si>
  <si>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</si>
  <si>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</si>
  <si>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</si>
  <si>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</si>
  <si>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</si>
  <si>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</si>
  <si>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</si>
  <si>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</si>
  <si>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</si>
  <si>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</si>
  <si>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</si>
  <si>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</si>
  <si>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</si>
  <si>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</si>
  <si>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</si>
  <si>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</si>
  <si>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</si>
  <si>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</si>
  <si>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</si>
  <si>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</si>
  <si>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</si>
  <si>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</si>
  <si>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</si>
  <si>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</si>
  <si>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</si>
  <si>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</si>
  <si>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</si>
  <si>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</si>
  <si>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</si>
  <si>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</si>
  <si>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</si>
  <si>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</si>
  <si>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</si>
  <si>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</si>
  <si>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</si>
  <si>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</si>
  <si>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</si>
  <si>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</si>
  <si>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</si>
  <si>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</si>
  <si>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</si>
  <si>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</si>
  <si>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</si>
  <si>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</si>
  <si>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</si>
  <si>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</si>
  <si>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</si>
  <si>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</si>
  <si>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</si>
  <si>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</si>
  <si>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</si>
  <si>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</si>
  <si>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</si>
  <si>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</si>
  <si>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</si>
  <si>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</si>
  <si>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</si>
  <si>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</si>
  <si>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</si>
  <si>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</si>
  <si>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</si>
  <si>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</si>
  <si>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</si>
  <si>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</si>
  <si>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</si>
  <si>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</si>
  <si>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</si>
  <si>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</si>
  <si>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</si>
  <si>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</si>
  <si>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</si>
  <si>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</si>
  <si>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</si>
  <si>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</si>
  <si>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</si>
  <si>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</si>
  <si>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</si>
  <si>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</si>
  <si>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</si>
  <si>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</si>
  <si>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</si>
  <si>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</si>
  <si>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</si>
  <si>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</si>
  <si>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</si>
  <si>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</si>
  <si>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</si>
  <si>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</si>
  <si>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</si>
  <si>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</si>
  <si>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</si>
  <si>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</si>
  <si>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</si>
  <si>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</si>
  <si>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</si>
  <si>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</si>
  <si>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</si>
  <si>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</si>
  <si>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</si>
  <si>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</si>
  <si>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</si>
  <si>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</si>
  <si>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</si>
  <si>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</si>
  <si>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</si>
  <si>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</si>
  <si>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</si>
  <si>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</si>
  <si>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</si>
  <si>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</si>
  <si>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</si>
  <si>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</si>
  <si>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</si>
  <si>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</si>
  <si>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</si>
  <si>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</si>
  <si>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</si>
  <si>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</si>
  <si>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</si>
  <si>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</si>
  <si>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</si>
  <si>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</si>
  <si>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</si>
  <si>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</si>
  <si>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</si>
  <si>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</si>
  <si>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</si>
  <si>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</si>
  <si>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</si>
  <si>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</si>
  <si>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</si>
  <si>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</si>
  <si>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</si>
  <si>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</si>
  <si>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</si>
  <si>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</si>
  <si>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</si>
  <si>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</si>
  <si>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</si>
  <si>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</si>
  <si>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</si>
  <si>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</si>
  <si>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</si>
  <si>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</si>
  <si>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</si>
  <si>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</si>
  <si>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</si>
  <si>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</si>
  <si>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</si>
  <si>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</si>
  <si>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</si>
  <si>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</si>
  <si>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</si>
  <si>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</si>
  <si>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</si>
  <si>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</si>
  <si>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</si>
  <si>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</si>
  <si>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</si>
  <si>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</si>
  <si>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</si>
  <si>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</si>
  <si>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</si>
  <si>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</si>
  <si>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</si>
  <si>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</si>
  <si>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</si>
  <si>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</si>
  <si>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</si>
  <si>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</si>
  <si>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</si>
  <si>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</si>
  <si>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</si>
  <si>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</si>
  <si>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</si>
  <si>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</si>
  <si>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</si>
  <si>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</si>
  <si>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</si>
  <si>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</si>
  <si>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</si>
  <si>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</si>
  <si>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</si>
  <si>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</si>
  <si>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</si>
  <si>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</si>
  <si>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</si>
  <si>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</si>
  <si>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</si>
  <si>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</si>
  <si>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</si>
  <si>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</si>
  <si>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</si>
  <si>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</si>
  <si>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</si>
  <si>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</si>
  <si>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</si>
  <si>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</si>
  <si>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</si>
  <si>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</si>
  <si>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</si>
  <si>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</si>
  <si>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</si>
  <si>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</si>
  <si>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</si>
  <si>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</si>
  <si>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</si>
  <si>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</si>
  <si>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</si>
  <si>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</si>
  <si>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</si>
  <si>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</si>
  <si>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</si>
  <si>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</si>
  <si>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</si>
  <si>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</si>
  <si>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</si>
  <si>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</si>
  <si>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</si>
  <si>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</si>
  <si>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</si>
  <si>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</si>
  <si>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</si>
  <si>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</si>
  <si>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</si>
  <si>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</si>
  <si>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</si>
  <si>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</si>
  <si>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</si>
  <si>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</si>
  <si>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</si>
  <si>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</si>
  <si>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</si>
  <si>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</si>
  <si>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</si>
  <si>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</si>
  <si>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</si>
  <si>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</si>
  <si>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</si>
  <si>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</si>
  <si>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</si>
  <si>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</si>
  <si>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</si>
  <si>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</si>
  <si>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</si>
  <si>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</si>
  <si>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</si>
  <si>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</si>
  <si>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</si>
  <si>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</si>
  <si>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</si>
  <si>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</si>
  <si>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</si>
  <si>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</si>
  <si>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</si>
  <si>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</si>
  <si>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</si>
  <si>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</si>
  <si>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</si>
  <si>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</si>
  <si>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</si>
  <si>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</si>
  <si>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</si>
  <si>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</si>
  <si>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</si>
  <si>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</si>
  <si>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</si>
  <si>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</si>
  <si>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</si>
  <si>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</si>
  <si>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</si>
  <si>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</si>
  <si>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</si>
  <si>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</si>
  <si>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</si>
  <si>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</si>
  <si>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</si>
  <si>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</si>
  <si>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</si>
  <si>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</si>
  <si>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</si>
  <si>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</si>
  <si>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</si>
  <si>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</si>
  <si>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</si>
  <si>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</si>
  <si>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</si>
  <si>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</si>
  <si>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</si>
  <si>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</si>
  <si>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</si>
  <si>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</si>
  <si>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</si>
  <si>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</si>
  <si>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</si>
  <si>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</si>
  <si>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</si>
  <si>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</si>
  <si>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</si>
  <si>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</si>
  <si>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</si>
  <si>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</si>
  <si>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</si>
  <si>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</si>
  <si>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</si>
  <si>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</si>
  <si>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</si>
  <si>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</si>
  <si>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</si>
  <si>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</si>
  <si>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</si>
  <si>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</si>
  <si>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</si>
  <si>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</si>
  <si>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</si>
  <si>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</si>
  <si>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</si>
  <si>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</si>
  <si>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</si>
  <si>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</si>
  <si>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</si>
  <si>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</si>
  <si>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</si>
  <si>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</si>
  <si>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</si>
  <si>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</si>
  <si>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</si>
  <si>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</si>
  <si>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</si>
  <si>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</si>
  <si>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</si>
  <si>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</si>
  <si>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</si>
  <si>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</si>
  <si>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</si>
  <si>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</si>
  <si>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</si>
  <si>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</si>
  <si>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</si>
  <si>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</si>
  <si>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</si>
  <si>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</si>
  <si>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</si>
  <si>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</si>
  <si>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</si>
  <si>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</si>
  <si>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</si>
  <si>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</si>
  <si>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</si>
  <si>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</si>
  <si>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</si>
  <si>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</si>
  <si>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</si>
  <si>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</si>
  <si>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</si>
  <si>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</si>
  <si>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</si>
  <si>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</si>
  <si>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</si>
  <si>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</si>
  <si>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</si>
  <si>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</si>
  <si>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</si>
  <si>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</si>
  <si>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</si>
  <si>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</si>
  <si>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</si>
  <si>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</si>
  <si>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</si>
  <si>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</si>
  <si>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</si>
  <si>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</si>
  <si>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</si>
  <si>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</si>
  <si>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</si>
  <si>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</si>
  <si>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</si>
  <si>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</si>
  <si>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</si>
  <si>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</si>
  <si>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</si>
  <si>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</si>
  <si>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</si>
  <si>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</si>
  <si>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</si>
  <si>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</si>
  <si>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</si>
  <si>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</si>
  <si>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</si>
  <si>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</si>
  <si>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</si>
  <si>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</si>
  <si>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</si>
  <si>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</si>
  <si>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</si>
  <si>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</si>
  <si>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</si>
  <si>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</si>
  <si>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</si>
  <si>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</si>
  <si>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</si>
  <si>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</si>
  <si>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</si>
  <si>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</si>
  <si>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</si>
  <si>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</si>
  <si>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</si>
  <si>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</si>
  <si>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</si>
  <si>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</si>
  <si>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</si>
  <si>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</si>
  <si>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</si>
  <si>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</si>
  <si>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</si>
  <si>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</si>
  <si>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</si>
  <si>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</si>
  <si>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</si>
  <si>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</si>
  <si>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</si>
  <si>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</si>
  <si>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</si>
  <si>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</si>
  <si>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</si>
  <si>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</si>
  <si>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</si>
  <si>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</si>
  <si>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</si>
  <si>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</si>
  <si>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</si>
  <si>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</si>
  <si>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</si>
  <si>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</si>
  <si>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</si>
  <si>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</si>
  <si>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</si>
  <si>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</si>
  <si>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</si>
  <si>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</si>
  <si>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</si>
  <si>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</si>
  <si>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</si>
  <si>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</si>
  <si>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</si>
  <si>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</si>
  <si>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</si>
  <si>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</si>
  <si>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</si>
  <si>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</si>
  <si>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</si>
  <si>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</si>
  <si>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</si>
  <si>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</si>
  <si>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</si>
  <si>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</si>
  <si>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</si>
  <si>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</si>
  <si>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</si>
  <si>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</si>
  <si>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</si>
  <si>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</si>
  <si>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</si>
  <si>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</si>
  <si>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</si>
  <si>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</si>
  <si>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</si>
  <si>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</si>
  <si>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</si>
  <si>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</si>
  <si>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</si>
  <si>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</si>
  <si>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</si>
  <si>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</si>
  <si>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</si>
  <si>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</si>
  <si>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</si>
  <si>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</si>
  <si>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</si>
  <si>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</si>
  <si>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</si>
  <si>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</si>
  <si>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</si>
  <si>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</si>
  <si>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</si>
  <si>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</si>
  <si>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</si>
  <si>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</si>
  <si>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</si>
  <si>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</si>
  <si>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</si>
  <si>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</si>
  <si>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</si>
  <si>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</si>
  <si>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</si>
  <si>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</si>
  <si>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</si>
  <si>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</si>
  <si>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</si>
  <si>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</si>
  <si>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</si>
  <si>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</si>
  <si>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</si>
  <si>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</si>
  <si>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</si>
  <si>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</si>
  <si>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</si>
  <si>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</si>
  <si>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</si>
  <si>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</si>
  <si>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</si>
  <si>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</si>
  <si>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</si>
  <si>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</si>
  <si>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</si>
  <si>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</si>
  <si>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</si>
  <si>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</si>
  <si>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</si>
  <si>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</si>
  <si>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</si>
  <si>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</si>
  <si>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</si>
  <si>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</si>
  <si>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</si>
  <si>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</si>
  <si>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</si>
  <si>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</si>
  <si>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</si>
  <si>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</si>
  <si>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</si>
  <si>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</si>
  <si>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</si>
  <si>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</si>
  <si>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</si>
  <si>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</si>
  <si>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</si>
  <si>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</si>
  <si>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</si>
  <si>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</si>
  <si>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</si>
  <si>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</si>
  <si>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</si>
  <si>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</si>
  <si>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</si>
  <si>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</si>
  <si>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</si>
  <si>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</si>
  <si>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</si>
  <si>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</si>
  <si>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</si>
  <si>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</si>
  <si>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</si>
  <si>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</si>
  <si>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</si>
  <si>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</si>
  <si>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</si>
  <si>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</si>
  <si>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</si>
  <si>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</si>
  <si>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</si>
  <si>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</si>
  <si>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</si>
  <si>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</si>
  <si>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</si>
  <si>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</si>
  <si>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</si>
  <si>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</si>
  <si>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</si>
  <si>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</si>
  <si>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</si>
  <si>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</si>
  <si>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</si>
  <si>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</si>
  <si>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</si>
  <si>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</si>
  <si>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</si>
  <si>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</si>
  <si>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</si>
  <si>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</si>
  <si>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</si>
  <si>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</si>
  <si>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</si>
  <si>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</si>
  <si>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</si>
  <si>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</si>
  <si>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</si>
  <si>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</si>
  <si>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</si>
  <si>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</si>
  <si>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</si>
  <si>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</si>
  <si>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</si>
  <si>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</si>
  <si>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</si>
  <si>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</si>
  <si>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</si>
  <si>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</si>
  <si>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</si>
  <si>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</si>
  <si>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</si>
  <si>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</si>
  <si>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</si>
  <si>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</si>
  <si>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</si>
  <si>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</si>
  <si>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</si>
  <si>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</si>
  <si>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</si>
  <si>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</si>
  <si>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</si>
  <si>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</si>
  <si>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</si>
  <si>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</si>
  <si>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</si>
  <si>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</si>
  <si>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</si>
  <si>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</si>
  <si>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</si>
  <si>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</si>
  <si>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</si>
  <si>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</si>
  <si>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</si>
  <si>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</si>
  <si>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</si>
  <si>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</si>
  <si>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</si>
  <si>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</si>
  <si>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</si>
  <si>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</si>
  <si>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</si>
  <si>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</si>
  <si>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</si>
  <si>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</si>
  <si>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</si>
  <si>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</si>
  <si>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</si>
  <si>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</si>
  <si>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</si>
  <si>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</si>
  <si>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</si>
  <si>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</si>
  <si>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</si>
  <si>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</si>
  <si>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</si>
  <si>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</si>
  <si>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</si>
  <si>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</si>
  <si>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</si>
  <si>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</si>
  <si>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</si>
  <si>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</si>
  <si>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</si>
  <si>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</si>
  <si>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</si>
  <si>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</si>
  <si>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</si>
  <si>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</si>
  <si>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</si>
  <si>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</si>
  <si>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</si>
  <si>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</si>
  <si>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</si>
  <si>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</si>
  <si>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</si>
  <si>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</si>
  <si>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</si>
  <si>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</si>
  <si>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</si>
  <si>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</si>
  <si>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</si>
  <si>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</si>
  <si>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</si>
  <si>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</si>
  <si>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</si>
  <si>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</si>
  <si>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</si>
  <si>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</si>
  <si>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</si>
  <si>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</si>
  <si>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</si>
  <si>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</si>
  <si>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</si>
  <si>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</si>
  <si>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</si>
  <si>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</si>
  <si>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</si>
  <si>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</si>
  <si>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</si>
  <si>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</si>
  <si>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</si>
  <si>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</si>
  <si>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</si>
  <si>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</si>
  <si>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</si>
  <si>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</si>
  <si>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</si>
  <si>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</si>
  <si>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</si>
  <si>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</si>
  <si>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</si>
  <si>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</si>
  <si>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</si>
  <si>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</si>
  <si>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</si>
  <si>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</si>
  <si>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</si>
  <si>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</si>
  <si>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</si>
  <si>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</si>
  <si>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</si>
  <si>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</si>
  <si>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</si>
  <si>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</si>
  <si>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</si>
  <si>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</si>
  <si>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</si>
  <si>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</si>
  <si>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</si>
  <si>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</si>
  <si>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</si>
  <si>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</si>
  <si>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</si>
  <si>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</si>
  <si>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</si>
  <si>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</si>
  <si>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</si>
  <si>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</si>
  <si>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</si>
  <si>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</si>
  <si>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</si>
  <si>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</si>
  <si>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</si>
  <si>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</si>
  <si>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</si>
  <si>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</si>
  <si>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</si>
  <si>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</si>
  <si>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</si>
  <si>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</si>
  <si>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</si>
  <si>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</si>
  <si>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</si>
  <si>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</si>
  <si>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</si>
  <si>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</si>
  <si>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</si>
  <si>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</si>
  <si>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</si>
  <si>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</si>
  <si>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</si>
  <si>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</si>
  <si>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</si>
  <si>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</si>
  <si>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</si>
  <si>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</si>
  <si>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</si>
  <si>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</si>
  <si>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</si>
  <si>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</si>
  <si>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</si>
  <si>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</si>
  <si>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</si>
  <si>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</si>
  <si>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</si>
  <si>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</si>
  <si>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</si>
  <si>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</si>
  <si>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</si>
  <si>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</si>
  <si>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</si>
  <si>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</si>
  <si>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</si>
  <si>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</si>
  <si>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</si>
  <si>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</si>
  <si>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</si>
  <si>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</si>
  <si>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</si>
  <si>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</si>
  <si>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</si>
  <si>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</si>
  <si>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</si>
  <si>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</si>
  <si>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</si>
  <si>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</si>
  <si>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</si>
  <si>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</si>
  <si>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</si>
  <si>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</si>
  <si>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</si>
  <si>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</si>
  <si>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</si>
  <si>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</si>
  <si>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</si>
  <si>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</si>
  <si>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</si>
  <si>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</si>
  <si>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</si>
  <si>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</si>
  <si>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</si>
  <si>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</si>
  <si>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</si>
  <si>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</si>
  <si>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</si>
  <si>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</si>
  <si>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</si>
  <si>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</si>
  <si>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</si>
  <si>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</si>
  <si>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</si>
  <si>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</si>
  <si>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</si>
  <si>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</si>
  <si>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</si>
  <si>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</si>
  <si>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</si>
  <si>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</si>
  <si>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</si>
  <si>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</si>
  <si>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</si>
  <si>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</si>
  <si>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</si>
  <si>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</si>
  <si>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</si>
  <si>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</si>
  <si>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</si>
  <si>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</si>
  <si>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</si>
  <si>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</si>
  <si>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</si>
  <si>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</si>
  <si>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</si>
  <si>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</si>
  <si>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</si>
  <si>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</si>
  <si>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</si>
  <si>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</si>
  <si>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</si>
  <si>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</si>
  <si>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</si>
  <si>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</si>
  <si>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</si>
  <si>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</si>
  <si>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</si>
  <si>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</si>
  <si>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</si>
  <si>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</si>
  <si>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</si>
  <si>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</si>
  <si>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</si>
  <si>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</si>
  <si>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</si>
  <si>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</si>
  <si>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</si>
  <si>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</si>
  <si>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</si>
  <si>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</si>
  <si>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</si>
  <si>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</si>
  <si>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</si>
  <si>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</si>
  <si>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</si>
  <si>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</si>
  <si>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</si>
  <si>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</si>
  <si>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</si>
  <si>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</si>
  <si>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</si>
  <si>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</si>
  <si>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</si>
  <si>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</si>
  <si>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</si>
  <si>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</si>
  <si>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</si>
  <si>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</si>
  <si>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</si>
  <si>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</si>
  <si>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</si>
  <si>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</si>
  <si>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</si>
  <si>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</si>
  <si>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</si>
  <si>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</si>
  <si>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</si>
  <si>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</si>
  <si>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</si>
  <si>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</si>
  <si>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</si>
  <si>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</si>
  <si>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</si>
  <si>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</si>
  <si>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</si>
  <si>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</si>
  <si>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</si>
  <si>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</si>
  <si>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</si>
  <si>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</si>
  <si>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</si>
  <si>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</si>
  <si>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</si>
  <si>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</si>
  <si>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</si>
  <si>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</si>
  <si>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</si>
  <si>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</si>
  <si>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</si>
  <si>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</si>
  <si>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</si>
  <si>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</si>
  <si>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</si>
  <si>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</si>
  <si>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</si>
  <si>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</si>
  <si>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</si>
  <si>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</si>
  <si>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</si>
  <si>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</si>
  <si>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</si>
  <si>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</si>
  <si>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</si>
  <si>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</si>
  <si>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</si>
  <si>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</si>
  <si>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</si>
  <si>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</si>
  <si>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</si>
  <si>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</si>
  <si>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</si>
  <si>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</si>
  <si>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</si>
  <si>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</si>
  <si>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</si>
  <si>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</si>
  <si>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</si>
  <si>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</si>
  <si>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</si>
  <si>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</si>
  <si>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</si>
  <si>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</si>
  <si>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</si>
  <si>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</si>
  <si>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</si>
  <si>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</si>
  <si>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</si>
  <si>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</si>
  <si>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</si>
  <si>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</si>
  <si>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</si>
  <si>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</si>
  <si>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</si>
  <si>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</si>
  <si>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</si>
  <si>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</si>
  <si>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</si>
  <si>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</si>
  <si>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</si>
  <si>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</si>
  <si>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</si>
  <si>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</si>
  <si>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</si>
  <si>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</si>
  <si>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</si>
  <si>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</si>
  <si>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</si>
  <si>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</si>
  <si>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</si>
  <si>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</si>
  <si>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</si>
  <si>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</si>
  <si>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</si>
  <si>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</si>
  <si>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</si>
  <si>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</si>
  <si>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</si>
  <si>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</si>
  <si>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</si>
  <si>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</si>
  <si>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</si>
  <si>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</si>
  <si>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</si>
  <si>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</si>
  <si>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</si>
  <si>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</si>
  <si>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</si>
  <si>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</si>
  <si>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</si>
  <si>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</si>
  <si>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</si>
  <si>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</si>
  <si>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</si>
  <si>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</si>
  <si>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</si>
  <si>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</si>
  <si>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</si>
  <si>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</si>
  <si>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</si>
  <si>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</si>
  <si>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</si>
  <si>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</si>
  <si>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</si>
  <si>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</si>
  <si>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</si>
  <si>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</si>
  <si>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</si>
  <si>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</si>
  <si>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</si>
  <si>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</si>
  <si>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</si>
  <si>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</si>
  <si>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</si>
  <si>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</si>
  <si>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</si>
  <si>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</si>
  <si>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</si>
  <si>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</si>
  <si>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</si>
  <si>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</si>
  <si>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</si>
  <si>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</si>
  <si>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</si>
  <si>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</si>
  <si>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</si>
  <si>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</si>
  <si>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</si>
  <si>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</si>
  <si>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</si>
  <si>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</si>
  <si>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</si>
  <si>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</si>
  <si>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</si>
  <si>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</si>
  <si>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</si>
  <si>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</si>
  <si>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</si>
  <si>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</si>
  <si>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</si>
  <si>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</si>
  <si>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</si>
  <si>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</si>
  <si>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</si>
  <si>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</si>
  <si>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</si>
  <si>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</si>
  <si>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</si>
  <si>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</si>
  <si>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</si>
  <si>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</si>
  <si>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</si>
  <si>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</si>
  <si>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</si>
  <si>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</si>
  <si>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</si>
  <si>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</si>
  <si>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</si>
  <si>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</si>
  <si>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</si>
  <si>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</si>
  <si>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</si>
  <si>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</si>
  <si>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</si>
  <si>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</si>
  <si>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</si>
  <si>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</si>
  <si>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</si>
  <si>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</si>
  <si>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</si>
  <si>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</si>
  <si>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</si>
  <si>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</si>
  <si>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</si>
  <si>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</si>
  <si>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</si>
  <si>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</si>
  <si>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</si>
  <si>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</si>
  <si>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</si>
  <si>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</si>
  <si>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</si>
  <si>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</si>
  <si>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</si>
  <si>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</si>
  <si>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</si>
  <si>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</si>
  <si>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</si>
  <si>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</si>
  <si>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</si>
  <si>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</si>
  <si>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</si>
  <si>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</si>
  <si>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</si>
  <si>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</si>
  <si>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</si>
  <si>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</si>
  <si>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</si>
  <si>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</si>
  <si>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</si>
  <si>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</si>
  <si>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</si>
  <si>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</si>
  <si>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</si>
  <si>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</si>
  <si>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</si>
  <si>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</si>
  <si>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</si>
  <si>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</si>
  <si>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</si>
  <si>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</si>
  <si>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</si>
  <si>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</si>
  <si>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</si>
  <si>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</si>
  <si>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</si>
  <si>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</si>
  <si>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</si>
  <si>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</si>
  <si>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</si>
  <si>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</si>
  <si>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</si>
  <si>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</si>
  <si>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</si>
  <si>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</si>
  <si>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</si>
  <si>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</si>
  <si>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</si>
  <si>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</si>
  <si>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</si>
  <si>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</si>
  <si>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</si>
  <si>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</si>
  <si>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</si>
  <si>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</si>
  <si>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</si>
  <si>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</si>
  <si>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</si>
  <si>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</si>
  <si>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</si>
  <si>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</si>
  <si>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</si>
  <si>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</si>
  <si>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</si>
  <si>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</si>
  <si>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</si>
  <si>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</si>
  <si>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</si>
  <si>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</si>
  <si>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</si>
  <si>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</si>
  <si>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</si>
  <si>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</si>
  <si>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</si>
  <si>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</si>
  <si>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</si>
  <si>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</si>
  <si>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</si>
  <si>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</si>
  <si>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</si>
  <si>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</si>
  <si>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</si>
  <si>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</si>
  <si>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</si>
  <si>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</si>
  <si>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</si>
  <si>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</si>
  <si>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</si>
  <si>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</si>
  <si>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</si>
  <si>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</si>
  <si>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</si>
  <si>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</si>
  <si>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</si>
  <si>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</si>
  <si>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</si>
  <si>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</si>
  <si>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</si>
  <si>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</si>
  <si>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</si>
  <si>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</si>
  <si>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</si>
  <si>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</si>
  <si>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</si>
  <si>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</si>
  <si>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</si>
  <si>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</si>
  <si>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</si>
  <si>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</si>
  <si>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</si>
  <si>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</si>
  <si>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</si>
  <si>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</si>
  <si>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</si>
  <si>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</si>
  <si>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</si>
  <si>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</si>
  <si>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</si>
  <si>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</si>
  <si>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</si>
  <si>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</si>
  <si>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</si>
  <si>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</si>
  <si>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</si>
  <si>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</si>
  <si>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</si>
  <si>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</si>
  <si>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</si>
  <si>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</si>
  <si>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</si>
  <si>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</si>
  <si>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</si>
  <si>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</si>
  <si>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</si>
  <si>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</si>
  <si>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</si>
  <si>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</si>
  <si>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</si>
  <si>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</si>
  <si>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</si>
  <si>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</si>
  <si>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</si>
  <si>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</si>
  <si>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</si>
  <si>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</si>
  <si>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</si>
  <si>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</si>
  <si>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</si>
  <si>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</si>
  <si>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</si>
  <si>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</si>
  <si>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</si>
  <si>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</si>
  <si>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</si>
  <si>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</si>
  <si>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</si>
  <si>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</si>
  <si>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</si>
  <si>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</si>
  <si>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</si>
  <si>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</si>
  <si>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</si>
  <si>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</si>
  <si>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</si>
  <si>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</si>
  <si>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</si>
  <si>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</si>
  <si>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</si>
  <si>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</si>
  <si>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</si>
  <si>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</si>
  <si>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</si>
  <si>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</si>
  <si>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</si>
  <si>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</si>
  <si>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</si>
  <si>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</si>
  <si>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</si>
  <si>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</si>
  <si>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</si>
  <si>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</si>
  <si>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</si>
  <si>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</si>
  <si>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</si>
  <si>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</si>
  <si>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</si>
  <si>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</si>
  <si>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</si>
  <si>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</si>
  <si>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</si>
  <si>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</si>
  <si>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</si>
  <si>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</si>
  <si>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</si>
  <si>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</si>
  <si>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</si>
  <si>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</si>
  <si>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</si>
  <si>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</si>
  <si>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</si>
  <si>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</si>
  <si>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</si>
  <si>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</si>
  <si>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</si>
  <si>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</si>
  <si>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</si>
  <si>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</si>
  <si>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</si>
  <si>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</si>
  <si>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</si>
  <si>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</si>
  <si>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</si>
  <si>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</si>
  <si>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</si>
  <si>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</si>
  <si>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</si>
  <si>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</si>
  <si>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</si>
  <si>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</si>
  <si>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</si>
  <si>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</si>
  <si>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</si>
  <si>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</si>
  <si>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</si>
  <si>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</si>
  <si>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</si>
  <si>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</si>
  <si>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</si>
  <si>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</si>
  <si>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</si>
  <si>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</si>
  <si>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</si>
  <si>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</si>
  <si>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</si>
  <si>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</si>
  <si>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</si>
  <si>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</si>
  <si>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</si>
  <si>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</si>
  <si>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</si>
  <si>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</si>
  <si>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</si>
  <si>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</si>
  <si>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</si>
  <si>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</si>
  <si>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</si>
  <si>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</si>
  <si>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</si>
  <si>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</si>
  <si>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</si>
  <si>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</si>
  <si>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</si>
  <si>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</si>
  <si>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</si>
  <si>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</si>
  <si>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</si>
  <si>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</si>
  <si>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</si>
  <si>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</si>
  <si>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</si>
  <si>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</si>
  <si>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</si>
  <si>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</si>
  <si>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</si>
  <si>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</si>
  <si>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</si>
  <si>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</si>
  <si>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</si>
  <si>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</si>
  <si>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</si>
  <si>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</si>
  <si>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</si>
  <si>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</si>
  <si>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</si>
  <si>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</si>
  <si>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</si>
  <si>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</si>
  <si>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</si>
  <si>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</si>
  <si>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</si>
  <si>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</si>
  <si>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</si>
  <si>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</si>
  <si>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</si>
  <si>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</si>
  <si>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</si>
  <si>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</si>
  <si>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</si>
  <si>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</si>
  <si>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</si>
  <si>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</si>
  <si>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</si>
  <si>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</si>
  <si>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</si>
  <si>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</si>
  <si>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</si>
  <si>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</si>
  <si>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</si>
  <si>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</si>
  <si>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</si>
  <si>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</si>
  <si>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</si>
  <si>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</si>
  <si>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</si>
  <si>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</si>
  <si>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</si>
  <si>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</si>
  <si>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</si>
  <si>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</si>
  <si>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</si>
  <si>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</si>
  <si>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</si>
  <si>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</si>
  <si>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</si>
  <si>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</si>
  <si>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</si>
  <si>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</si>
  <si>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</si>
  <si>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</si>
  <si>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</si>
  <si>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</si>
  <si>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</si>
  <si>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</si>
  <si>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</si>
  <si>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</si>
  <si>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</si>
  <si>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</si>
  <si>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</si>
  <si>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</si>
  <si>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</si>
  <si>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</si>
  <si>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</si>
  <si>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</si>
  <si>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</si>
  <si>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</si>
  <si>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</si>
  <si>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</si>
  <si>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</si>
  <si>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</si>
  <si>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</si>
  <si>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</si>
  <si>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</si>
  <si>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</si>
  <si>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</si>
  <si>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</si>
  <si>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</si>
  <si>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</si>
  <si>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</si>
  <si>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</si>
  <si>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</si>
  <si>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</si>
  <si>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</si>
  <si>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</si>
  <si>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</si>
  <si>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</si>
  <si>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</si>
  <si>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</si>
  <si>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</si>
  <si>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</si>
  <si>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</si>
  <si>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</si>
  <si>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</si>
  <si>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</si>
  <si>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</si>
  <si>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</si>
  <si>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</si>
  <si>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</si>
  <si>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</si>
  <si>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</si>
  <si>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</si>
  <si>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</si>
  <si>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</si>
  <si>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</si>
  <si>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</si>
  <si>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</si>
  <si>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</si>
  <si>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</si>
  <si>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</si>
  <si>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</si>
  <si>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</si>
  <si>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</si>
  <si>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</si>
  <si>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</si>
  <si>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</si>
  <si>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</si>
  <si>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</si>
  <si>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</si>
  <si>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</si>
  <si>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</si>
  <si>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</si>
  <si>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</si>
  <si>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</si>
  <si>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</si>
  <si>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</si>
  <si>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</si>
  <si>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</si>
  <si>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</si>
  <si>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</si>
  <si>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</si>
  <si>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</si>
  <si>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</si>
  <si>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</si>
  <si>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</si>
  <si>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</si>
  <si>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</si>
  <si>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</si>
  <si>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</si>
  <si>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</si>
  <si>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</si>
  <si>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</si>
  <si>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</si>
  <si>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</si>
  <si>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</si>
  <si>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</si>
  <si>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</si>
  <si>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</si>
  <si>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</si>
  <si>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</si>
  <si>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</si>
  <si>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</si>
  <si>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</si>
  <si>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</si>
  <si>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</si>
  <si>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</si>
  <si>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</si>
  <si>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</si>
  <si>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</si>
  <si>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</si>
  <si>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</si>
  <si>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</si>
  <si>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</si>
  <si>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</si>
  <si>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</si>
  <si>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</si>
  <si>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</si>
  <si>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</si>
  <si>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</si>
  <si>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</si>
  <si>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</si>
  <si>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</si>
  <si>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</si>
  <si>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</si>
  <si>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</si>
  <si>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</si>
  <si>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</si>
  <si>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</si>
  <si>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</si>
  <si>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</si>
  <si>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</si>
  <si>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</si>
  <si>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</si>
  <si>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</si>
  <si>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</si>
  <si>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</si>
  <si>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</si>
  <si>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</si>
  <si>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</si>
  <si>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</si>
  <si>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</si>
  <si>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</si>
  <si>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</si>
  <si>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</si>
  <si>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</si>
  <si>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</si>
  <si>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</si>
  <si>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</si>
  <si>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</si>
  <si>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</si>
  <si>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</si>
  <si>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</si>
  <si>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</si>
  <si>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</si>
  <si>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</si>
  <si>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</si>
  <si>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</si>
  <si>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</si>
  <si>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</si>
  <si>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</si>
  <si>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</si>
  <si>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</si>
  <si>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</si>
  <si>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</si>
  <si>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</si>
  <si>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</si>
  <si>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</si>
  <si>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</si>
  <si>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</si>
  <si>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</si>
  <si>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</si>
  <si>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</si>
  <si>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</si>
  <si>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</si>
  <si>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</si>
  <si>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</si>
  <si>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</si>
  <si>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</si>
  <si>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</si>
  <si>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</si>
  <si>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</si>
  <si>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</si>
  <si>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</si>
  <si>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</si>
  <si>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</si>
  <si>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</si>
  <si>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</si>
  <si>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</si>
  <si>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</si>
  <si>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</si>
  <si>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</si>
  <si>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</si>
  <si>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</si>
  <si>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</si>
  <si>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</si>
  <si>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</si>
  <si>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</si>
  <si>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</si>
  <si>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</si>
  <si>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</si>
  <si>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</si>
  <si>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</si>
  <si>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</si>
  <si>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</si>
  <si>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</si>
  <si>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</si>
  <si>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</si>
  <si>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</si>
  <si>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</si>
  <si>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</si>
  <si>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</si>
  <si>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</si>
  <si>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</si>
  <si>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</si>
  <si>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</si>
  <si>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</si>
  <si>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</si>
  <si>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</si>
  <si>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</si>
  <si>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</si>
  <si>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</si>
  <si>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</si>
  <si>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</si>
  <si>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</si>
  <si>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</si>
  <si>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</si>
  <si>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</si>
  <si>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</si>
  <si>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</si>
  <si>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</si>
  <si>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</si>
  <si>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</si>
  <si>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</si>
  <si>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</si>
  <si>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</si>
  <si>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</si>
  <si>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</si>
  <si>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</si>
  <si>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</si>
  <si>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</si>
  <si>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</si>
  <si>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</si>
  <si>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</si>
  <si>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</si>
  <si>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</si>
  <si>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</si>
  <si>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</si>
  <si>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</si>
  <si>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</si>
  <si>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</si>
  <si>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</si>
  <si>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</si>
  <si>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</si>
  <si>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</si>
  <si>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</si>
  <si>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</si>
  <si>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</si>
  <si>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</si>
  <si>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</si>
  <si>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</si>
  <si>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</si>
  <si>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</si>
  <si>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</si>
  <si>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</si>
  <si>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</si>
  <si>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</si>
  <si>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</si>
  <si>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</si>
  <si>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</si>
  <si>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</si>
  <si>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</si>
  <si>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</si>
  <si>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</si>
  <si>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</si>
  <si>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</si>
  <si>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</si>
  <si>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</si>
  <si>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</si>
  <si>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</si>
  <si>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</si>
  <si>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</si>
  <si>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</si>
  <si>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</si>
  <si>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</si>
  <si>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</si>
  <si>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</si>
  <si>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</si>
  <si>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</si>
  <si>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</si>
  <si>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</si>
  <si>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</si>
  <si>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</si>
  <si>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</si>
  <si>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</si>
  <si>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</si>
  <si>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</si>
  <si>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</si>
  <si>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</si>
  <si>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</si>
  <si>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</si>
  <si>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</si>
  <si>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</si>
  <si>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</si>
  <si>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</si>
  <si>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</si>
  <si>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</si>
  <si>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</si>
  <si>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</si>
  <si>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</si>
  <si>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</si>
  <si>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</si>
  <si>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</si>
  <si>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</si>
  <si>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</si>
  <si>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</si>
  <si>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</si>
  <si>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</si>
  <si>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</si>
  <si>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</si>
  <si>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</si>
  <si>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</si>
  <si>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</si>
  <si>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</si>
  <si>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</si>
  <si>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</si>
  <si>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</si>
  <si>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</si>
  <si>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</si>
  <si>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</si>
  <si>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</si>
  <si>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</si>
  <si>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</si>
  <si>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</si>
  <si>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</si>
  <si>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</si>
  <si>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</si>
  <si>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</si>
  <si>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</si>
  <si>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</si>
  <si>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</si>
  <si>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</si>
  <si>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</si>
  <si>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</si>
  <si>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</si>
  <si>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</si>
  <si>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</si>
  <si>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</si>
  <si>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</si>
  <si>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</si>
  <si>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</si>
  <si>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</si>
  <si>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</si>
  <si>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</si>
  <si>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</si>
  <si>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</si>
  <si>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</si>
  <si>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</si>
  <si>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</si>
  <si>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</si>
  <si>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</si>
  <si>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</si>
  <si>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</si>
  <si>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</si>
  <si>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</si>
  <si>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</si>
  <si>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</si>
  <si>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</si>
  <si>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</si>
  <si>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</si>
  <si>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</si>
  <si>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</si>
  <si>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</si>
  <si>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</si>
  <si>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</si>
  <si>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</si>
  <si>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</si>
  <si>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</si>
  <si>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</si>
  <si>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</si>
  <si>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</si>
  <si>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</si>
  <si>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</si>
  <si>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</si>
  <si>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</si>
  <si>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</si>
  <si>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</si>
  <si>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</si>
  <si>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</si>
  <si>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</si>
  <si>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</si>
  <si>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</si>
  <si>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</si>
  <si>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</si>
  <si>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</si>
  <si>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</si>
  <si>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</si>
  <si>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</si>
  <si>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</si>
  <si>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</si>
  <si>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</si>
  <si>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</si>
  <si>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</si>
  <si>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</si>
  <si>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</si>
  <si>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</si>
  <si>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</si>
  <si>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</si>
  <si>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</si>
  <si>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</si>
  <si>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</si>
  <si>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</si>
  <si>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</si>
  <si>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</si>
  <si>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</si>
  <si>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</si>
  <si>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</si>
  <si>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</si>
  <si>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</si>
  <si>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</si>
  <si>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</si>
  <si>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</si>
  <si>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</si>
  <si>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</si>
  <si>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</si>
  <si>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</si>
  <si>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</si>
  <si>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</si>
  <si>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</si>
  <si>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</si>
  <si>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</si>
  <si>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</si>
  <si>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</si>
  <si>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</si>
  <si>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</si>
  <si>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</si>
  <si>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</si>
  <si>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</si>
  <si>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</si>
  <si>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</si>
  <si>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</si>
  <si>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</si>
  <si>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</si>
  <si>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</si>
  <si>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</si>
  <si>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</si>
  <si>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</si>
  <si>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</si>
  <si>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</si>
  <si>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</si>
  <si>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</si>
  <si>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</si>
  <si>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</si>
  <si>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</si>
  <si>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</si>
  <si>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</si>
  <si>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</si>
  <si>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</si>
  <si>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</si>
  <si>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</si>
  <si>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</si>
  <si>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</si>
  <si>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</si>
  <si>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</si>
  <si>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</si>
  <si>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</si>
  <si>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</si>
  <si>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</si>
  <si>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</si>
  <si>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</si>
  <si>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</si>
  <si>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</si>
  <si>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</si>
  <si>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</si>
  <si>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</si>
  <si>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</si>
  <si>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</si>
  <si>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</si>
  <si>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</si>
  <si>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</si>
  <si>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</si>
  <si>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</si>
  <si>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</si>
  <si>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</si>
  <si>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</si>
  <si>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</si>
  <si>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</si>
  <si>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</si>
  <si>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</si>
  <si>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</si>
  <si>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</si>
  <si>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</si>
  <si>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</si>
  <si>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</si>
  <si>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</si>
  <si>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</si>
  <si>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</si>
  <si>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</si>
  <si>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</si>
  <si>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</si>
  <si>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</si>
  <si>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</si>
  <si>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</si>
  <si>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</si>
  <si>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</si>
  <si>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</si>
  <si>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</si>
  <si>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</si>
  <si>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</si>
  <si>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</si>
  <si>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</si>
  <si>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</si>
  <si>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</si>
  <si>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</si>
  <si>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</si>
  <si>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</si>
  <si>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</si>
  <si>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</si>
  <si>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</si>
  <si>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</si>
  <si>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</si>
  <si>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</si>
  <si>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</si>
  <si>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</si>
  <si>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</si>
  <si>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</si>
  <si>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</si>
  <si>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</si>
  <si>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</si>
  <si>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</si>
  <si>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</si>
  <si>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</si>
  <si>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</si>
  <si>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</si>
  <si>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</si>
  <si>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</si>
  <si>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</si>
  <si>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</si>
  <si>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</si>
  <si>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</si>
  <si>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</si>
  <si>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</si>
  <si>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</si>
  <si>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</si>
  <si>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</si>
  <si>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</si>
  <si>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</si>
  <si>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</si>
  <si>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</si>
  <si>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</si>
  <si>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</si>
  <si>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</si>
  <si>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</si>
  <si>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</si>
  <si>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</si>
  <si>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</si>
  <si>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</si>
  <si>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</si>
  <si>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</si>
  <si>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</si>
  <si>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</si>
  <si>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</si>
  <si>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</si>
  <si>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</si>
  <si>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</si>
  <si>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</si>
  <si>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</si>
  <si>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</si>
  <si>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</si>
  <si>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</si>
  <si>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</si>
  <si>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</si>
  <si>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</si>
  <si>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</si>
  <si>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</si>
  <si>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</si>
  <si>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</si>
  <si>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</si>
  <si>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</si>
  <si>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</si>
  <si>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</si>
  <si>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</si>
  <si>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</si>
  <si>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</si>
  <si>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</si>
  <si>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</si>
  <si>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</si>
  <si>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</si>
  <si>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</si>
  <si>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</si>
  <si>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</si>
  <si>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</si>
  <si>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</si>
  <si>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</si>
  <si>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</si>
  <si>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</si>
  <si>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</si>
  <si>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</si>
  <si>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</si>
  <si>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</si>
  <si>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</si>
  <si>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</si>
  <si>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</si>
  <si>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</si>
  <si>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</si>
  <si>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</si>
  <si>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</si>
  <si>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</si>
  <si>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</si>
  <si>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</si>
  <si>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</si>
  <si>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</si>
  <si>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</si>
  <si>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</si>
  <si>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</si>
  <si>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</si>
  <si>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</si>
  <si>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</si>
  <si>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</si>
  <si>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</si>
  <si>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</si>
  <si>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</si>
  <si>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</si>
  <si>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</si>
  <si>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</si>
  <si>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</si>
  <si>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</si>
  <si>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</si>
  <si>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</si>
  <si>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</si>
  <si>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</si>
  <si>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</si>
  <si>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</si>
  <si>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</si>
  <si>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</si>
  <si>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</si>
  <si>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</si>
  <si>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</si>
  <si>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</si>
  <si>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</si>
  <si>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</si>
  <si>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</si>
  <si>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</si>
  <si>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</si>
  <si>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</si>
  <si>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</si>
  <si>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</si>
  <si>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</si>
  <si>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</si>
  <si>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</si>
  <si>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</si>
  <si>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</si>
  <si>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</si>
  <si>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</si>
  <si>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</si>
  <si>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</si>
  <si>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</si>
  <si>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</si>
  <si>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</si>
  <si>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</si>
  <si>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</si>
  <si>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</si>
  <si>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</si>
  <si>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</si>
  <si>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</si>
  <si>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</si>
  <si>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</si>
  <si>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</si>
  <si>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</si>
  <si>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</si>
  <si>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</si>
  <si>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</si>
  <si>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</si>
  <si>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</si>
  <si>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</si>
  <si>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</si>
  <si>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</si>
  <si>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</si>
  <si>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</si>
  <si>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</si>
  <si>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</si>
  <si>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</si>
  <si>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</si>
  <si>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</si>
  <si>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</si>
  <si>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</si>
  <si>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</si>
  <si>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</si>
  <si>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</si>
  <si>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</si>
  <si>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</si>
  <si>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</si>
  <si>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</si>
  <si>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</si>
  <si>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</si>
  <si>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</si>
  <si>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</si>
  <si>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</si>
  <si>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</si>
  <si>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</si>
  <si>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</si>
  <si>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</si>
  <si>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</si>
  <si>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</si>
  <si>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</si>
  <si>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</si>
  <si>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</si>
  <si>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</si>
  <si>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</si>
  <si>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</si>
  <si>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</si>
  <si>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</si>
  <si>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</si>
  <si>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</si>
  <si>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</si>
  <si>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</si>
  <si>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</si>
  <si>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</si>
  <si>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</si>
  <si>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</si>
  <si>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</si>
  <si>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</si>
  <si>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</si>
  <si>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</si>
  <si>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</si>
  <si>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</si>
  <si>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</si>
  <si>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</si>
  <si>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</si>
  <si>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</si>
  <si>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</si>
  <si>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</si>
  <si>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</si>
  <si>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</si>
  <si>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</si>
  <si>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</si>
  <si>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</si>
  <si>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</si>
  <si>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</si>
  <si>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</si>
  <si>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</si>
  <si>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</si>
  <si>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</si>
  <si>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</si>
  <si>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</si>
  <si>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</si>
  <si>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</si>
  <si>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</si>
  <si>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</si>
  <si>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</si>
  <si>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</si>
  <si>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</si>
  <si>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</si>
  <si>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</si>
  <si>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</si>
  <si>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</si>
  <si>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</si>
  <si>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</si>
  <si>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</si>
  <si>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</si>
  <si>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</si>
  <si>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</si>
  <si>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</si>
  <si>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</si>
  <si>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</si>
  <si>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</si>
  <si>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</si>
  <si>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</si>
  <si>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</si>
  <si>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</si>
  <si>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</si>
  <si>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</si>
  <si>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</si>
  <si>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</si>
  <si>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</si>
  <si>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</si>
  <si>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</si>
  <si>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</si>
  <si>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</si>
  <si>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</si>
  <si>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</si>
  <si>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</si>
  <si>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</si>
  <si>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</si>
  <si>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</si>
  <si>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</si>
  <si>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</si>
  <si>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</si>
  <si>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</si>
  <si>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</si>
  <si>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</si>
  <si>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</si>
  <si>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</si>
  <si>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</si>
  <si>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</si>
  <si>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</si>
  <si>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</si>
  <si>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</si>
  <si>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</si>
  <si>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</si>
  <si>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</si>
  <si>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</si>
  <si>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</si>
  <si>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</si>
  <si>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</si>
  <si>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</si>
  <si>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</si>
  <si>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</si>
  <si>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</si>
  <si>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</si>
  <si>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</si>
  <si>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</si>
  <si>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</si>
  <si>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</si>
  <si>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</si>
  <si>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</si>
  <si>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</si>
  <si>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</si>
  <si>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</si>
  <si>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</si>
  <si>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</si>
  <si>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</si>
  <si>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</si>
  <si>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</si>
  <si>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</si>
  <si>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</si>
  <si>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</si>
  <si>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</si>
  <si>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</si>
  <si>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</si>
  <si>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</si>
  <si>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</si>
  <si>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</si>
  <si>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</si>
  <si>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</si>
  <si>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</si>
  <si>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</si>
  <si>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</si>
  <si>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</si>
  <si>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</si>
  <si>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</si>
  <si>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</si>
  <si>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</si>
  <si>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</si>
  <si>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</si>
  <si>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</si>
  <si>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</si>
  <si>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</si>
  <si>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</si>
  <si>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</si>
  <si>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</si>
  <si>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</si>
  <si>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</si>
  <si>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</si>
  <si>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</si>
  <si>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</si>
  <si>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</si>
  <si>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</si>
  <si>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</si>
  <si>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</si>
  <si>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</si>
  <si>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</si>
  <si>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</si>
  <si>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</si>
  <si>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</si>
  <si>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</si>
  <si>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</si>
  <si>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</si>
  <si>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</si>
  <si>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</si>
  <si>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</si>
  <si>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</si>
  <si>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</si>
  <si>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</si>
  <si>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</si>
  <si>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</si>
  <si>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</si>
  <si>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</si>
  <si>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</si>
  <si>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</si>
  <si>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</si>
  <si>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</si>
  <si>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</si>
  <si>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</si>
  <si>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</si>
  <si>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</si>
  <si>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</si>
  <si>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</si>
  <si>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</si>
  <si>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</si>
  <si>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</si>
  <si>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</si>
  <si>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</si>
  <si>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</si>
  <si>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</si>
  <si>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</si>
  <si>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</si>
  <si>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</si>
  <si>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</si>
  <si>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</si>
  <si>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</si>
  <si>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</si>
  <si>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</si>
  <si>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</si>
  <si>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</si>
  <si>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</si>
  <si>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</si>
  <si>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</si>
  <si>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</si>
  <si>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</si>
  <si>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</si>
  <si>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</si>
  <si>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</si>
  <si>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</si>
  <si>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</si>
  <si>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</si>
  <si>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</si>
  <si>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</si>
  <si>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</si>
  <si>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</si>
  <si>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</si>
  <si>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</si>
  <si>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</si>
  <si>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</si>
  <si>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</si>
  <si>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</si>
  <si>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</si>
  <si>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</si>
  <si>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</si>
  <si>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</si>
  <si>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</si>
  <si>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</si>
  <si>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</si>
  <si>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</si>
  <si>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</si>
  <si>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</si>
  <si>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</si>
  <si>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</si>
  <si>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</si>
  <si>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</si>
  <si>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</si>
  <si>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</si>
  <si>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</si>
  <si>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</si>
  <si>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</si>
  <si>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</si>
  <si>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</si>
  <si>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</si>
  <si>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</si>
  <si>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</si>
  <si>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</si>
  <si>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</si>
  <si>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</si>
  <si>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</si>
  <si>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</si>
  <si>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</si>
  <si>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</si>
  <si>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</si>
  <si>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</si>
  <si>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</si>
  <si>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</si>
  <si>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</si>
  <si>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</si>
  <si>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</si>
  <si>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</si>
  <si>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</si>
  <si>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</si>
  <si>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</si>
  <si>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</si>
  <si>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</si>
  <si>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</si>
  <si>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</si>
  <si>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</si>
  <si>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</si>
  <si>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</si>
  <si>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</si>
  <si>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</si>
  <si>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</si>
  <si>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</si>
  <si>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</si>
  <si>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</si>
  <si>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</si>
  <si>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</si>
  <si>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</si>
  <si>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</si>
  <si>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</si>
  <si>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</si>
  <si>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</si>
  <si>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</si>
  <si>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</si>
  <si>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</si>
  <si>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</si>
  <si>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</si>
  <si>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</si>
  <si>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</si>
  <si>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</si>
  <si>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</si>
  <si>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</si>
  <si>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</si>
  <si>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</si>
  <si>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</si>
  <si>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</si>
  <si>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</si>
  <si>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</si>
  <si>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</si>
  <si>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</si>
  <si>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</si>
  <si>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</si>
  <si>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</si>
  <si>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</si>
  <si>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</si>
  <si>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</si>
  <si>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</si>
  <si>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</si>
  <si>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</si>
  <si>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</si>
  <si>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</si>
  <si>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</si>
  <si>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</si>
  <si>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</si>
  <si>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</si>
  <si>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</si>
  <si>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</si>
  <si>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</si>
  <si>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</si>
  <si>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</si>
  <si>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</si>
  <si>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</si>
  <si>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</si>
  <si>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</si>
  <si>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</si>
  <si>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</si>
  <si>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</si>
  <si>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</si>
  <si>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</si>
  <si>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</si>
  <si>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</si>
  <si>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</si>
  <si>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</si>
  <si>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</si>
  <si>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</si>
  <si>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</si>
  <si>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</si>
  <si>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</si>
  <si>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</si>
  <si>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</si>
  <si>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</si>
  <si>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</si>
  <si>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</si>
  <si>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</si>
  <si>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</si>
  <si>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</si>
  <si>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</si>
  <si>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</si>
  <si>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</si>
  <si>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</si>
  <si>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</si>
  <si>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</si>
  <si>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</si>
  <si>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</si>
  <si>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</si>
  <si>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</si>
  <si>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</si>
  <si>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</si>
  <si>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</si>
  <si>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</si>
  <si>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</si>
  <si>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</si>
  <si>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</si>
  <si>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</si>
  <si>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</si>
  <si>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</si>
  <si>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</si>
  <si>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</si>
  <si>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</si>
  <si>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</si>
  <si>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</si>
  <si>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</si>
  <si>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</si>
  <si>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</si>
  <si>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</si>
  <si>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</si>
  <si>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</si>
  <si>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</si>
  <si>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</si>
  <si>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</si>
  <si>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</si>
  <si>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</si>
  <si>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</si>
  <si>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</si>
  <si>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</si>
  <si>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</si>
  <si>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</si>
  <si>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</si>
  <si>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</si>
  <si>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</si>
  <si>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</si>
  <si>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</si>
  <si>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</si>
  <si>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</si>
  <si>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</si>
  <si>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</si>
  <si>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</si>
  <si>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</si>
  <si>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</si>
  <si>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</si>
  <si>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</si>
  <si>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</si>
  <si>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</si>
  <si>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</si>
  <si>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</si>
  <si>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</si>
  <si>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</si>
  <si>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</si>
  <si>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</si>
  <si>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</si>
  <si>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</si>
  <si>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</si>
  <si>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</si>
  <si>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</si>
  <si>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</si>
  <si>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</si>
  <si>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</si>
  <si>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</si>
  <si>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</si>
  <si>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</si>
  <si>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</si>
  <si>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</si>
  <si>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</si>
  <si>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</si>
  <si>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</si>
  <si>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</si>
  <si>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</si>
  <si>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</si>
  <si>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</si>
  <si>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</si>
  <si>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</si>
  <si>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</si>
  <si>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</si>
  <si>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</si>
  <si>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</si>
  <si>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</si>
  <si>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</si>
  <si>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</si>
  <si>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</si>
  <si>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</si>
  <si>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</si>
  <si>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</si>
  <si>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</si>
  <si>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</si>
  <si>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</si>
  <si>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</si>
  <si>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</si>
  <si>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</si>
  <si>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</si>
  <si>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</si>
  <si>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</si>
  <si>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</si>
  <si>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</si>
  <si>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</si>
  <si>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</si>
  <si>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</si>
  <si>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</si>
  <si>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</si>
  <si>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</si>
  <si>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</si>
  <si>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</si>
  <si>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</si>
  <si>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</si>
  <si>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</si>
  <si>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</si>
  <si>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</si>
  <si>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</si>
  <si>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</si>
  <si>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</si>
  <si>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</si>
  <si>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</si>
  <si>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</si>
  <si>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</si>
  <si>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</si>
  <si>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</si>
  <si>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</si>
  <si>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</si>
  <si>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</si>
  <si>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</si>
  <si>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</si>
  <si>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</si>
  <si>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</si>
  <si>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</si>
  <si>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</si>
  <si>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</si>
  <si>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</si>
  <si>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</si>
  <si>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</si>
  <si>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</si>
  <si>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</si>
  <si>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</si>
  <si>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</si>
  <si>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</si>
  <si>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</si>
  <si>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</si>
  <si>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</si>
  <si>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</si>
  <si>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</si>
  <si>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</si>
  <si>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</si>
  <si>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</si>
  <si>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</si>
  <si>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</si>
  <si>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</si>
  <si>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</si>
  <si>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</si>
  <si>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</si>
  <si>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</si>
  <si>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</si>
  <si>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</si>
  <si>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</si>
  <si>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</si>
  <si>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</si>
  <si>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</si>
  <si>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</si>
  <si>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</si>
  <si>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</si>
  <si>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</si>
  <si>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</si>
  <si>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</si>
  <si>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</si>
  <si>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</si>
  <si>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</si>
  <si>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</si>
  <si>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</si>
  <si>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</si>
  <si>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</si>
  <si>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</si>
  <si>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</si>
  <si>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</si>
  <si>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</si>
  <si>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</si>
  <si>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</si>
  <si>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</si>
  <si>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</si>
  <si>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</si>
  <si>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</si>
  <si>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</si>
  <si>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</si>
  <si>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</si>
  <si>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</si>
  <si>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</si>
  <si>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</si>
  <si>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</si>
  <si>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</si>
  <si>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</si>
  <si>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</si>
  <si>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</si>
  <si>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</si>
  <si>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</si>
  <si>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</si>
  <si>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</si>
  <si>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</si>
  <si>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</si>
  <si>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</si>
  <si>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</si>
  <si>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</si>
  <si>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</si>
  <si>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</si>
  <si>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</si>
  <si>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</si>
  <si>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</si>
  <si>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</si>
  <si>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</si>
  <si>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</si>
  <si>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</si>
  <si>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</si>
  <si>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</si>
  <si>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</si>
  <si>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</si>
  <si>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</si>
  <si>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</si>
  <si>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</si>
  <si>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</si>
  <si>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</si>
  <si>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</si>
  <si>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</si>
  <si>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</si>
  <si>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</si>
  <si>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</si>
  <si>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</si>
  <si>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</si>
  <si>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</si>
  <si>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</si>
  <si>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</si>
  <si>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</si>
  <si>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</si>
  <si>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</si>
  <si>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</si>
  <si>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</si>
  <si>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</si>
  <si>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</si>
  <si>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</si>
  <si>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</si>
  <si>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</si>
  <si>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</si>
  <si>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</si>
  <si>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</si>
  <si>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</si>
  <si>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</si>
  <si>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</si>
  <si>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</si>
  <si>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</si>
  <si>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</si>
  <si>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</si>
  <si>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</si>
  <si>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</si>
  <si>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</si>
  <si>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</si>
  <si>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</si>
  <si>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</si>
  <si>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</si>
  <si>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</si>
  <si>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</si>
  <si>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</si>
  <si>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</si>
  <si>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</si>
  <si>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</si>
  <si>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</si>
  <si>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</si>
  <si>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</si>
  <si>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</si>
  <si>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</si>
  <si>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</si>
  <si>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</si>
  <si>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</si>
  <si>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</si>
  <si>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</si>
  <si>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</si>
  <si>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</si>
  <si>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</si>
  <si>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</si>
  <si>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</si>
  <si>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</si>
  <si>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</si>
  <si>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</si>
  <si>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</si>
  <si>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</si>
  <si>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</si>
  <si>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</si>
  <si>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</si>
  <si>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</si>
  <si>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</si>
  <si>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</si>
  <si>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</si>
  <si>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</si>
  <si>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</si>
  <si>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</si>
  <si>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</si>
  <si>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</si>
  <si>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</si>
  <si>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</si>
  <si>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</si>
  <si>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</si>
  <si>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</si>
  <si>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</si>
  <si>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</si>
  <si>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</si>
  <si>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</si>
  <si>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</si>
  <si>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</si>
  <si>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</si>
  <si>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</si>
  <si>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</si>
  <si>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</si>
  <si>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</si>
  <si>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</si>
  <si>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</si>
  <si>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</si>
  <si>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</si>
  <si>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</si>
  <si>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</si>
  <si>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</si>
  <si>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</si>
  <si>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</si>
  <si>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</si>
  <si>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</si>
  <si>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</si>
  <si>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</si>
  <si>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</si>
  <si>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</si>
  <si>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</si>
  <si>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</si>
  <si>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</si>
  <si>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</si>
  <si>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</si>
  <si>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</si>
  <si>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</si>
  <si>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</si>
  <si>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</si>
  <si>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</si>
  <si>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</si>
  <si>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</si>
  <si>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</si>
  <si>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</si>
  <si>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</si>
  <si>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</si>
  <si>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</si>
  <si>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</si>
  <si>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</si>
  <si>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</si>
  <si>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</si>
  <si>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</si>
  <si>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</si>
  <si>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</si>
  <si>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</si>
  <si>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</si>
  <si>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</si>
  <si>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</si>
  <si>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</si>
  <si>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</si>
  <si>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</si>
  <si>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</si>
  <si>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</si>
  <si>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</si>
  <si>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</si>
  <si>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</si>
  <si>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</si>
  <si>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</si>
  <si>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</si>
  <si>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</si>
  <si>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</si>
  <si>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</si>
  <si>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</si>
  <si>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</si>
  <si>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</si>
  <si>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</si>
  <si>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</si>
  <si>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</si>
  <si>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</si>
  <si>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</si>
  <si>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</si>
  <si>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</si>
  <si>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</si>
  <si>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</si>
  <si>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</si>
  <si>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</si>
  <si>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</si>
  <si>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</si>
  <si>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</si>
  <si>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</si>
  <si>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</si>
  <si>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</si>
  <si>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</si>
  <si>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</si>
  <si>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</si>
  <si>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</si>
  <si>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</si>
  <si>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</si>
  <si>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</si>
  <si>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</si>
  <si>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</si>
  <si>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</si>
  <si>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</si>
  <si>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</si>
  <si>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</si>
  <si>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</si>
  <si>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</si>
  <si>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</si>
  <si>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</si>
  <si>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</si>
  <si>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</si>
  <si>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</si>
  <si>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</si>
  <si>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</si>
  <si>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</si>
  <si>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</si>
  <si>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</si>
  <si>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</si>
  <si>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</si>
  <si>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</si>
  <si>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</si>
  <si>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</si>
  <si>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</si>
  <si>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</si>
  <si>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</si>
  <si>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</si>
  <si>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</si>
  <si>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</si>
  <si>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</si>
  <si>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</si>
  <si>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</si>
  <si>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</si>
  <si>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</si>
  <si>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</si>
  <si>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</si>
  <si>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</si>
  <si>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</si>
  <si>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</si>
  <si>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</si>
  <si>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</si>
  <si>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</si>
  <si>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</si>
  <si>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</si>
  <si>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</si>
  <si>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</si>
  <si>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</si>
  <si>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</si>
  <si>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</si>
  <si>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</si>
  <si>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</si>
  <si>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</si>
  <si>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</si>
  <si>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</si>
  <si>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</si>
  <si>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</si>
  <si>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</si>
  <si>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</si>
  <si>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</si>
  <si>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</si>
  <si>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</si>
  <si>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</si>
  <si>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</si>
  <si>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</si>
  <si>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</si>
  <si>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</si>
  <si>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</si>
  <si>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</si>
  <si>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</si>
  <si>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</si>
  <si>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</si>
  <si>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</si>
  <si>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</si>
  <si>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</si>
  <si>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</si>
  <si>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</si>
  <si>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</si>
  <si>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</si>
  <si>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</si>
  <si>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</si>
  <si>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</si>
  <si>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</si>
  <si>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</si>
  <si>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</si>
  <si>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</si>
  <si>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</si>
  <si>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</si>
  <si>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</si>
  <si>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</si>
  <si>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</si>
  <si>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</si>
  <si>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</si>
  <si>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</si>
  <si>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</si>
  <si>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</si>
  <si>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</si>
  <si>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</si>
  <si>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</si>
  <si>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</si>
  <si>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</si>
  <si>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</si>
  <si>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</si>
  <si>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</si>
  <si>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</si>
  <si>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</si>
  <si>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</si>
  <si>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</si>
  <si>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</si>
  <si>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</si>
  <si>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</si>
  <si>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</si>
  <si>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</si>
  <si>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</si>
  <si>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</si>
  <si>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</si>
  <si>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</si>
  <si>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</si>
  <si>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</si>
  <si>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</si>
  <si>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</si>
  <si>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</si>
  <si>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</si>
  <si>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</si>
  <si>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</si>
  <si>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</si>
  <si>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</si>
  <si>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</si>
  <si>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</si>
  <si>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</si>
  <si>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</si>
  <si>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</si>
  <si>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</si>
  <si>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</si>
  <si>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</si>
  <si>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</si>
  <si>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</si>
  <si>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</si>
  <si>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</si>
  <si>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</si>
  <si>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</si>
  <si>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</si>
  <si>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</si>
  <si>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</si>
  <si>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</si>
  <si>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</si>
  <si>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</si>
  <si>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</si>
  <si>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</si>
  <si>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</si>
  <si>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</si>
  <si>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</si>
  <si>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</si>
  <si>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</si>
  <si>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</si>
  <si>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</si>
  <si>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</si>
  <si>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</si>
  <si>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</si>
  <si>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</si>
  <si>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</si>
  <si>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</si>
  <si>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</si>
  <si>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</si>
  <si>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</si>
  <si>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</si>
  <si>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</si>
  <si>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</si>
  <si>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</si>
  <si>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</si>
  <si>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</si>
  <si>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</si>
  <si>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</si>
  <si>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</si>
  <si>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</si>
  <si>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</si>
  <si>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</si>
  <si>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</si>
  <si>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</si>
  <si>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</si>
  <si>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</si>
  <si>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</si>
  <si>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</si>
  <si>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</si>
  <si>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</si>
  <si>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</si>
  <si>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</si>
  <si>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</si>
  <si>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</si>
  <si>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</si>
  <si>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</si>
  <si>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</si>
  <si>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</si>
  <si>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</si>
  <si>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</si>
  <si>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</si>
  <si>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</si>
  <si>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</si>
  <si>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</si>
  <si>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</si>
  <si>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</si>
  <si>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</si>
  <si>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</si>
  <si>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</si>
  <si>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</si>
  <si>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</si>
  <si>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</si>
  <si>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</si>
  <si>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</si>
  <si>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</si>
  <si>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</si>
  <si>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</si>
  <si>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</si>
  <si>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</si>
  <si>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</si>
  <si>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</si>
  <si>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</si>
  <si>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</si>
  <si>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</si>
  <si>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</si>
  <si>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</si>
  <si>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</si>
  <si>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</si>
  <si>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</si>
  <si>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</si>
  <si>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</si>
  <si>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</si>
  <si>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</si>
  <si>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</si>
  <si>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</si>
  <si>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</si>
  <si>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</si>
  <si>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</si>
  <si>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</si>
  <si>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</si>
  <si>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</si>
  <si>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</si>
  <si>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</si>
  <si>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</si>
  <si>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</si>
  <si>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</si>
  <si>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</si>
  <si>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</si>
  <si>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</si>
  <si>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</si>
  <si>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</si>
  <si>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</si>
  <si>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</si>
  <si>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</si>
  <si>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</si>
  <si>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</si>
  <si>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</si>
  <si>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</si>
  <si>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</si>
  <si>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</si>
  <si>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</si>
  <si>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</si>
  <si>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</si>
  <si>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</si>
  <si>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</si>
  <si>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</si>
  <si>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</si>
  <si>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</si>
  <si>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</si>
  <si>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</si>
  <si>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</si>
  <si>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</si>
  <si>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</si>
  <si>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</si>
  <si>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</si>
  <si>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</si>
  <si>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</si>
  <si>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</si>
  <si>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</si>
  <si>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</si>
  <si>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</si>
  <si>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</si>
  <si>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</si>
  <si>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</si>
  <si>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</si>
  <si>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</si>
  <si>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</si>
  <si>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</si>
  <si>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</si>
  <si>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</si>
  <si>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</si>
  <si>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</si>
  <si>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</si>
  <si>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</si>
  <si>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</si>
  <si>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</si>
  <si>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</si>
  <si>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</si>
  <si>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</si>
  <si>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</si>
  <si>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</si>
  <si>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</si>
  <si>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</si>
  <si>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</si>
  <si>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</si>
  <si>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</si>
  <si>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</si>
  <si>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</si>
  <si>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</si>
  <si>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</si>
  <si>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</si>
  <si>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</si>
  <si>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</si>
  <si>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</si>
  <si>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</si>
  <si>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</si>
  <si>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</si>
  <si>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</si>
  <si>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</si>
  <si>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</si>
  <si>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</si>
  <si>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</si>
  <si>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</si>
  <si>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</si>
  <si>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</si>
  <si>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</si>
  <si>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</si>
  <si>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</si>
  <si>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</si>
  <si>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</si>
  <si>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</si>
  <si>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</si>
  <si>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</si>
  <si>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</si>
  <si>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</si>
  <si>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</si>
  <si>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</si>
  <si>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</si>
  <si>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</si>
  <si>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</si>
  <si>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</si>
  <si>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</si>
  <si>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</si>
  <si>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</si>
  <si>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</si>
  <si>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</si>
  <si>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</si>
  <si>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</si>
  <si>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</si>
  <si>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</si>
  <si>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</si>
  <si>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</si>
  <si>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</si>
  <si>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</si>
  <si>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</si>
  <si>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</si>
  <si>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</si>
  <si>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</si>
  <si>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</si>
  <si>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</si>
  <si>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</si>
  <si>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</si>
  <si>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</si>
  <si>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</si>
  <si>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</si>
  <si>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</si>
  <si>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</si>
  <si>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</si>
  <si>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</si>
  <si>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</si>
  <si>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</si>
  <si>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</si>
  <si>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</si>
  <si>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</si>
  <si>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</si>
  <si>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</si>
  <si>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</si>
  <si>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</si>
  <si>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</si>
  <si>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</si>
  <si>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</si>
  <si>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</si>
  <si>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</si>
  <si>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</si>
  <si>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</si>
  <si>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</si>
  <si>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</si>
  <si>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</si>
  <si>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</si>
  <si>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</si>
  <si>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</si>
  <si>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</si>
  <si>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</si>
  <si>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</si>
  <si>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</si>
  <si>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</si>
  <si>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</si>
  <si>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</si>
  <si>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</si>
  <si>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</si>
  <si>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</si>
  <si>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</si>
  <si>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</si>
  <si>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</si>
  <si>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</si>
  <si>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</si>
  <si>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</si>
  <si>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</si>
  <si>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</si>
  <si>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</si>
  <si>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</si>
  <si>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</si>
  <si>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</si>
  <si>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</si>
  <si>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</si>
  <si>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</si>
  <si>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</si>
  <si>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</si>
  <si>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</si>
  <si>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</si>
  <si>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</si>
  <si>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</si>
  <si>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</si>
  <si>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</si>
  <si>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</si>
  <si>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</si>
  <si>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</si>
  <si>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</si>
  <si>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</si>
  <si>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</si>
  <si>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</si>
  <si>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</si>
  <si>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</si>
  <si>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</si>
  <si>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</si>
  <si>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</si>
  <si>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</si>
  <si>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</si>
  <si>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</si>
  <si>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</si>
  <si>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</si>
  <si>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</si>
  <si>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</si>
  <si>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</si>
  <si>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</si>
  <si>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</si>
  <si>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</si>
  <si>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</si>
  <si>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</si>
  <si>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</si>
  <si>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</si>
  <si>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</si>
  <si>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</si>
  <si>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</si>
  <si>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</si>
  <si>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</si>
  <si>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</si>
  <si>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</si>
  <si>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</si>
  <si>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</si>
  <si>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</si>
  <si>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</si>
  <si>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</si>
  <si>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</si>
  <si>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</si>
  <si>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</si>
  <si>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</si>
  <si>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</si>
  <si>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</si>
  <si>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</si>
  <si>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</si>
  <si>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</si>
  <si>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</si>
  <si>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</si>
  <si>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</si>
  <si>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</si>
  <si>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</si>
  <si>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</si>
  <si>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</si>
  <si>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</si>
  <si>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</si>
  <si>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</si>
  <si>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</si>
  <si>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</si>
  <si>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</si>
  <si>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</si>
  <si>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</si>
  <si>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</si>
  <si>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</si>
  <si>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</si>
  <si>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</si>
  <si>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</si>
  <si>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</si>
  <si>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</si>
  <si>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</si>
  <si>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</si>
  <si>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</si>
  <si>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</si>
  <si>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</si>
  <si>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</si>
  <si>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</si>
  <si>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</si>
  <si>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</si>
  <si>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</si>
  <si>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</si>
  <si>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</si>
  <si>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</si>
  <si>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</si>
  <si>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</si>
  <si>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</si>
  <si>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</si>
  <si>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</si>
  <si>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</si>
  <si>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</si>
  <si>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</si>
  <si>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</si>
  <si>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</si>
  <si>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</si>
  <si>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</si>
  <si>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</si>
  <si>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</si>
  <si>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</si>
  <si>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</si>
  <si>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</si>
  <si>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</si>
  <si>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</si>
  <si>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</si>
  <si>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</si>
  <si>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</si>
  <si>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</si>
  <si>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</si>
  <si>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</si>
  <si>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</si>
  <si>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</si>
  <si>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</si>
  <si>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</si>
  <si>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</si>
  <si>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</si>
  <si>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</si>
  <si>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</si>
  <si>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</si>
  <si>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</si>
  <si>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</si>
  <si>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</si>
  <si>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</si>
  <si>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</si>
  <si>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</si>
  <si>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</si>
  <si>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</si>
  <si>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</si>
  <si>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</si>
  <si>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</si>
  <si>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</si>
  <si>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</si>
  <si>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</si>
  <si>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</si>
  <si>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</si>
  <si>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</si>
  <si>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</si>
  <si>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</si>
  <si>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</si>
  <si>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</si>
  <si>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</si>
  <si>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</si>
  <si>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</si>
  <si>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</si>
  <si>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</si>
  <si>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</si>
  <si>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</si>
  <si>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</si>
  <si>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</si>
  <si>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</si>
  <si>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</si>
  <si>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</si>
  <si>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</si>
  <si>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</si>
  <si>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</si>
  <si>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</si>
  <si>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</si>
  <si>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</si>
  <si>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</si>
  <si>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</si>
  <si>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</si>
  <si>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</si>
  <si>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</si>
  <si>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</si>
  <si>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</si>
  <si>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</si>
  <si>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</si>
  <si>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</si>
  <si>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</si>
  <si>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</si>
  <si>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</si>
  <si>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</si>
  <si>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</si>
  <si>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</si>
  <si>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</si>
  <si>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</si>
  <si>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</si>
  <si>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</si>
  <si>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</si>
  <si>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</si>
  <si>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</si>
  <si>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</si>
  <si>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</si>
  <si>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</si>
  <si>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</si>
  <si>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</si>
  <si>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</si>
  <si>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</si>
  <si>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</si>
  <si>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</si>
  <si>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</si>
  <si>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</si>
  <si>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</si>
  <si>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</si>
  <si>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</si>
  <si>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</si>
  <si>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</si>
  <si>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</si>
  <si>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</si>
  <si>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</si>
  <si>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</si>
  <si>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</si>
  <si>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</si>
  <si>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</si>
  <si>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</si>
  <si>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</si>
  <si>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</si>
  <si>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</si>
  <si>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</si>
  <si>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</si>
  <si>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</si>
  <si>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</si>
  <si>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</si>
  <si>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</si>
  <si>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</si>
  <si>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</si>
  <si>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</si>
  <si>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</si>
  <si>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</si>
  <si>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</si>
  <si>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</si>
  <si>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</si>
  <si>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</si>
  <si>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</si>
  <si>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</si>
  <si>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</si>
  <si>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</si>
  <si>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</si>
  <si>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</si>
  <si>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</si>
  <si>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</si>
  <si>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</si>
  <si>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</si>
  <si>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</si>
  <si>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</si>
  <si>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</si>
  <si>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</si>
  <si>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</si>
  <si>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</si>
  <si>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</si>
  <si>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</si>
  <si>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</si>
  <si>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</si>
  <si>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</si>
  <si>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</si>
  <si>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</si>
  <si>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</si>
  <si>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</si>
  <si>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</si>
  <si>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</si>
  <si>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</si>
  <si>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</si>
  <si>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</si>
  <si>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</si>
  <si>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</si>
  <si>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</si>
  <si>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</si>
  <si>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</si>
  <si>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</si>
  <si>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</si>
  <si>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</si>
  <si>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</si>
  <si>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</si>
  <si>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</si>
  <si>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</si>
  <si>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</si>
  <si>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</si>
  <si>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</si>
  <si>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</si>
  <si>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</si>
  <si>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</si>
  <si>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</si>
  <si>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</si>
  <si>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</si>
  <si>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</si>
  <si>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</si>
  <si>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</si>
  <si>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</si>
  <si>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</si>
  <si>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</si>
  <si>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</si>
  <si>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</si>
  <si>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</si>
  <si>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</si>
  <si>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</si>
  <si>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</si>
  <si>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</si>
  <si>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</si>
  <si>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</si>
  <si>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</si>
  <si>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</si>
  <si>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</si>
  <si>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</si>
  <si>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</si>
  <si>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</si>
  <si>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</si>
  <si>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</si>
  <si>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</si>
  <si>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</si>
  <si>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</si>
  <si>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</si>
  <si>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</si>
  <si>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</si>
  <si>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</si>
  <si>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</si>
  <si>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</si>
  <si>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</si>
  <si>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</si>
  <si>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</si>
  <si>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</si>
  <si>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</si>
  <si>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</si>
  <si>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</si>
  <si>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</si>
  <si>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</si>
  <si>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</si>
  <si>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</si>
  <si>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</si>
  <si>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</si>
  <si>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</si>
  <si>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</si>
  <si>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</si>
  <si>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</si>
  <si>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</si>
  <si>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</si>
  <si>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</si>
  <si>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</si>
  <si>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</si>
  <si>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</si>
  <si>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</si>
  <si>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</si>
  <si>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</si>
  <si>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</si>
  <si>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</si>
  <si>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</si>
  <si>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</si>
  <si>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</si>
  <si>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</si>
  <si>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</si>
  <si>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</si>
  <si>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</si>
  <si>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</si>
  <si>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</si>
  <si>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</si>
  <si>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</si>
  <si>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</si>
  <si>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</si>
  <si>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</si>
  <si>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</si>
  <si>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</si>
  <si>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</si>
  <si>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</si>
  <si>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</si>
  <si>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</si>
  <si>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</si>
  <si>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</si>
  <si>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</si>
  <si>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</si>
  <si>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</si>
  <si>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</si>
  <si>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</si>
  <si>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</si>
  <si>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</si>
  <si>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</si>
  <si>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</si>
  <si>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</si>
  <si>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</si>
  <si>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</si>
  <si>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</si>
  <si>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</si>
  <si>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</si>
  <si>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</si>
  <si>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</si>
  <si>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</si>
  <si>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</si>
  <si>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</si>
  <si>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</si>
  <si>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</si>
  <si>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</si>
  <si>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</si>
  <si>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</si>
  <si>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</si>
  <si>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</si>
  <si>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</si>
  <si>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</si>
  <si>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</si>
  <si>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</si>
  <si>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</si>
  <si>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</si>
  <si>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</si>
  <si>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</si>
  <si>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</si>
  <si>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</si>
  <si>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</si>
  <si>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</si>
  <si>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</si>
  <si>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</si>
  <si>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</si>
  <si>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</si>
  <si>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</si>
  <si>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</si>
  <si>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</si>
  <si>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</si>
  <si>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</si>
  <si>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</si>
  <si>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</si>
  <si>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</si>
  <si>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</si>
  <si>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</si>
  <si>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</si>
  <si>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</si>
  <si>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</si>
  <si>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</si>
  <si>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</si>
  <si>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</si>
  <si>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</si>
  <si>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</si>
  <si>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</si>
  <si>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</si>
  <si>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</si>
  <si>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</si>
  <si>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</si>
  <si>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</si>
  <si>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</si>
  <si>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</si>
  <si>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</si>
  <si>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</si>
  <si>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</si>
  <si>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</si>
  <si>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</si>
  <si>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</si>
  <si>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</si>
  <si>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</si>
  <si>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</si>
  <si>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</si>
  <si>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</si>
  <si>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</si>
  <si>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</si>
  <si>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</si>
  <si>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</si>
  <si>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</si>
  <si>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</si>
  <si>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</si>
  <si>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</si>
  <si>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</si>
  <si>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</si>
  <si>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</si>
  <si>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</si>
  <si>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</si>
  <si>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</si>
  <si>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</si>
  <si>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</si>
  <si>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</si>
  <si>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</si>
  <si>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</si>
  <si>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</si>
  <si>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</si>
  <si>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</si>
  <si>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</si>
  <si>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</si>
  <si>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</si>
  <si>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</si>
  <si>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</si>
  <si>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</si>
  <si>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</si>
  <si>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</si>
  <si>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</si>
  <si>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</si>
  <si>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</si>
  <si>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</si>
  <si>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</si>
  <si>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</si>
  <si>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</si>
  <si>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</si>
  <si>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</si>
  <si>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</si>
  <si>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</si>
  <si>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</si>
  <si>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</si>
  <si>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</si>
  <si>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</si>
  <si>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</si>
  <si>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</si>
  <si>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</si>
  <si>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</si>
  <si>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</si>
  <si>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</si>
  <si>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</si>
  <si>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</si>
  <si>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</si>
  <si>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</si>
  <si>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</si>
  <si>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</si>
  <si>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</si>
  <si>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</si>
  <si>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</si>
  <si>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</si>
  <si>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</si>
  <si>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</si>
  <si>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</si>
  <si>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</si>
  <si>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</si>
  <si>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</si>
  <si>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</si>
  <si>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</si>
  <si>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</si>
  <si>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</si>
  <si>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</si>
  <si>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</si>
  <si>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</si>
  <si>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</si>
  <si>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</si>
  <si>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</si>
  <si>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</si>
  <si>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</si>
  <si>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</si>
  <si>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</si>
  <si>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</si>
  <si>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</si>
  <si>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</si>
  <si>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</si>
  <si>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</si>
  <si>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</si>
  <si>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</si>
  <si>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</si>
  <si>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</si>
  <si>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</si>
  <si>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</si>
  <si>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</si>
  <si>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</si>
  <si>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</si>
  <si>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</si>
  <si>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</si>
  <si>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</si>
  <si>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</si>
  <si>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</si>
  <si>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</si>
  <si>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</si>
  <si>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</si>
  <si>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</si>
  <si>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</si>
  <si>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</si>
  <si>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</si>
  <si>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</si>
  <si>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</si>
  <si>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</si>
  <si>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</si>
  <si>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</si>
  <si>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</si>
  <si>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</si>
  <si>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</si>
  <si>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</si>
  <si>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</si>
  <si>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</si>
  <si>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</si>
  <si>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</si>
  <si>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</si>
  <si>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</si>
  <si>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</si>
  <si>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</si>
  <si>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</si>
  <si>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</si>
  <si>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</si>
  <si>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</si>
  <si>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</si>
  <si>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</si>
  <si>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</si>
  <si>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</si>
  <si>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</si>
  <si>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</si>
  <si>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</si>
  <si>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</si>
  <si>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</si>
  <si>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</si>
  <si>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</si>
  <si>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</si>
  <si>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</si>
  <si>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</si>
  <si>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</si>
  <si>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</si>
  <si>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</si>
  <si>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</si>
  <si>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</si>
  <si>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</si>
  <si>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</si>
  <si>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</si>
  <si>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</si>
  <si>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</si>
  <si>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</si>
  <si>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</si>
  <si>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</si>
  <si>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</si>
  <si>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</si>
  <si>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</si>
  <si>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</si>
  <si>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</si>
  <si>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</si>
  <si>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</si>
  <si>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</si>
  <si>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</si>
  <si>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</si>
  <si>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</si>
  <si>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</si>
  <si>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</si>
  <si>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</si>
  <si>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</si>
  <si>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</si>
  <si>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</si>
  <si>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</si>
  <si>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</si>
  <si>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</si>
  <si>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</si>
  <si>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</si>
  <si>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</si>
  <si>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</si>
  <si>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</si>
  <si>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</si>
  <si>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</si>
  <si>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</si>
  <si>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</si>
  <si>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</si>
  <si>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</si>
  <si>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</si>
  <si>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</si>
  <si>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</si>
  <si>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</si>
  <si>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</si>
  <si>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</si>
  <si>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</si>
  <si>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</si>
  <si>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</si>
  <si>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</si>
  <si>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</si>
  <si>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</si>
  <si>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</si>
  <si>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</si>
  <si>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</si>
  <si>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</si>
  <si>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</si>
  <si>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</si>
  <si>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</si>
  <si>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</si>
  <si>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</si>
  <si>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</si>
  <si>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</si>
  <si>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</si>
  <si>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</si>
  <si>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</si>
  <si>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</si>
  <si>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</si>
  <si>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</si>
  <si>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</si>
  <si>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</si>
  <si>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</si>
  <si>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</si>
  <si>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</si>
  <si>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</si>
  <si>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</si>
  <si>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</si>
  <si>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</si>
  <si>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</si>
  <si>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</si>
  <si>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</si>
  <si>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</si>
  <si>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</si>
  <si>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</si>
  <si>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</si>
  <si>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</si>
  <si>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</si>
  <si>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</si>
  <si>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</si>
  <si>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</si>
  <si>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</si>
  <si>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</si>
  <si>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</si>
  <si>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</si>
  <si>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</si>
  <si>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</si>
  <si>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</si>
  <si>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</si>
  <si>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</si>
  <si>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</si>
  <si>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</si>
  <si>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</si>
  <si>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</si>
  <si>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</si>
  <si>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</si>
  <si>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</si>
  <si>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</si>
  <si>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</si>
  <si>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</si>
  <si>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</si>
  <si>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</si>
  <si>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</si>
  <si>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</si>
  <si>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</si>
  <si>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</si>
  <si>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</si>
  <si>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</si>
  <si>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</si>
  <si>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</si>
  <si>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</si>
  <si>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</si>
  <si>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</si>
  <si>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</si>
  <si>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</si>
  <si>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</si>
  <si>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</si>
  <si>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</si>
  <si>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</si>
  <si>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</si>
  <si>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</si>
  <si>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</si>
  <si>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</si>
  <si>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</si>
  <si>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</si>
  <si>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</si>
  <si>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</si>
  <si>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</si>
  <si>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</si>
  <si>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</si>
  <si>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</si>
  <si>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</si>
  <si>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</si>
  <si>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</si>
  <si>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</si>
  <si>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</si>
  <si>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</si>
  <si>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</si>
  <si>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</si>
  <si>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</si>
  <si>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</si>
  <si>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</si>
  <si>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</si>
  <si>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</si>
  <si>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</si>
  <si>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</si>
  <si>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</si>
  <si>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</si>
  <si>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</si>
  <si>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</si>
  <si>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</si>
  <si>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</si>
  <si>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</si>
  <si>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</si>
  <si>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</si>
  <si>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</si>
  <si>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</si>
  <si>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</si>
  <si>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</si>
  <si>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</si>
  <si>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</si>
  <si>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</si>
  <si>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</si>
  <si>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</si>
  <si>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</si>
  <si>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</si>
  <si>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</si>
  <si>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</si>
  <si>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</si>
  <si>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</si>
  <si>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</si>
  <si>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</si>
  <si>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</si>
  <si>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</si>
  <si>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</si>
  <si>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</si>
  <si>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</si>
  <si>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</si>
  <si>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</si>
  <si>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</si>
  <si>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</si>
  <si>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</si>
  <si>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</si>
  <si>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</si>
  <si>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</si>
  <si>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</si>
  <si>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</si>
  <si>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</si>
  <si>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</si>
  <si>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</si>
  <si>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</si>
  <si>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</si>
  <si>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</si>
  <si>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</si>
  <si>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</si>
  <si>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</si>
  <si>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</si>
  <si>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</si>
  <si>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</si>
  <si>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</si>
  <si>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</si>
  <si>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</si>
  <si>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</si>
  <si>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</si>
  <si>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</si>
  <si>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</si>
  <si>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</si>
  <si>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</si>
  <si>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</si>
  <si>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</si>
  <si>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</si>
  <si>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</si>
  <si>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</si>
  <si>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</si>
  <si>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</si>
  <si>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</si>
  <si>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</si>
  <si>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</si>
  <si>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</si>
  <si>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</si>
  <si>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</si>
  <si>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</si>
  <si>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</si>
  <si>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</si>
  <si>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</si>
  <si>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</si>
  <si>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</si>
  <si>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</si>
  <si>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</si>
  <si>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</si>
  <si>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</si>
  <si>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</si>
  <si>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</si>
  <si>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</si>
  <si>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</si>
  <si>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</si>
  <si>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</si>
  <si>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</si>
  <si>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</si>
  <si>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</si>
  <si>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</si>
  <si>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</si>
  <si>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</si>
  <si>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</si>
  <si>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</si>
  <si>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</si>
  <si>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</si>
  <si>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</si>
  <si>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</si>
  <si>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</si>
  <si>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</si>
  <si>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</si>
  <si>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</si>
  <si>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</si>
  <si>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</si>
  <si>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</si>
  <si>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</si>
  <si>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</si>
  <si>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</si>
  <si>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</si>
  <si>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</si>
  <si>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</si>
  <si>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</si>
  <si>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</si>
  <si>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</si>
  <si>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</si>
  <si>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</si>
  <si>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</si>
  <si>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</si>
  <si>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</si>
  <si>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</si>
  <si>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</si>
  <si>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</si>
  <si>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</si>
  <si>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</si>
  <si>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</si>
  <si>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</si>
  <si>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</si>
  <si>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</si>
  <si>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</si>
  <si>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</si>
  <si>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</si>
  <si>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</si>
  <si>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</si>
  <si>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</si>
  <si>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</si>
  <si>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</si>
  <si>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</si>
  <si>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</si>
  <si>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</si>
  <si>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</si>
  <si>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</si>
  <si>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</si>
  <si>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</si>
  <si>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</si>
  <si>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</si>
  <si>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</si>
  <si>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</si>
  <si>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</si>
  <si>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</si>
  <si>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</si>
  <si>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</si>
  <si>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</si>
  <si>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</si>
  <si>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</si>
  <si>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</si>
  <si>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</si>
  <si>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</si>
  <si>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</si>
  <si>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</si>
  <si>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</si>
  <si>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</si>
  <si>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</si>
  <si>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</si>
  <si>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</si>
  <si>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</si>
  <si>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</si>
  <si>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</si>
  <si>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</si>
  <si>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</si>
  <si>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</si>
  <si>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</si>
  <si>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</si>
  <si>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</si>
  <si>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</si>
  <si>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</si>
  <si>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</si>
  <si>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</si>
  <si>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</si>
  <si>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</si>
  <si>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</si>
  <si>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</si>
  <si>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</si>
  <si>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</si>
  <si>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</si>
  <si>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</si>
  <si>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</si>
  <si>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</si>
  <si>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</si>
  <si>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</si>
  <si>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</si>
  <si>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</si>
  <si>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</si>
  <si>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</si>
  <si>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</si>
  <si>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</si>
  <si>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</si>
  <si>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</si>
  <si>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</si>
  <si>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</si>
  <si>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</si>
  <si>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</si>
  <si>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</si>
  <si>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</si>
  <si>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</si>
  <si>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</si>
  <si>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</si>
  <si>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</si>
  <si>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</si>
  <si>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</si>
  <si>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</si>
  <si>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</si>
  <si>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</si>
  <si>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</si>
  <si>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</si>
  <si>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</si>
  <si>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</si>
  <si>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</si>
  <si>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</si>
  <si>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</si>
  <si>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</si>
  <si>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</si>
  <si>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</si>
  <si>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</si>
  <si>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</si>
  <si>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</si>
  <si>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</si>
  <si>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</si>
  <si>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</si>
  <si>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</si>
  <si>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</si>
  <si>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</si>
  <si>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</si>
  <si>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</si>
  <si>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</si>
  <si>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</si>
  <si>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</si>
  <si>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</si>
  <si>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</si>
  <si>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</si>
  <si>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</si>
  <si>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</si>
  <si>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</si>
  <si>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</si>
  <si>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</si>
  <si>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</si>
  <si>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</si>
  <si>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</si>
  <si>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</si>
  <si>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</si>
  <si>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</si>
  <si>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</si>
  <si>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</si>
  <si>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</si>
  <si>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</si>
  <si>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</si>
  <si>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</si>
  <si>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</si>
  <si>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</si>
  <si>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</si>
  <si>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</si>
  <si>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</si>
  <si>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</si>
  <si>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</si>
  <si>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</si>
  <si>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</si>
  <si>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</si>
  <si>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</si>
  <si>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</si>
  <si>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</si>
  <si>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</si>
  <si>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</si>
  <si>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</si>
  <si>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</si>
  <si>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</si>
  <si>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</si>
  <si>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</si>
  <si>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</si>
  <si>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</si>
  <si>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</si>
  <si>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</si>
  <si>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</si>
  <si>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</si>
  <si>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</si>
  <si>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</si>
  <si>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</si>
  <si>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</si>
  <si>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</si>
  <si>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</si>
  <si>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</si>
  <si>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</si>
  <si>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</si>
  <si>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</si>
  <si>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</si>
  <si>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</si>
  <si>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</si>
  <si>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</si>
  <si>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</si>
  <si>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</si>
  <si>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</si>
  <si>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</si>
  <si>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</si>
  <si>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</si>
  <si>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</si>
  <si>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</si>
  <si>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</si>
  <si>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</si>
  <si>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</si>
  <si>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</si>
  <si>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</si>
  <si>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</si>
  <si>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</si>
  <si>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</si>
  <si>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</si>
  <si>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</si>
  <si>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</si>
  <si>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</si>
  <si>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</si>
  <si>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</si>
  <si>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</si>
  <si>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</si>
  <si>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</si>
  <si>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</si>
  <si>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</si>
  <si>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</si>
  <si>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</si>
  <si>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</si>
  <si>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</si>
  <si>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</si>
  <si>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</si>
  <si>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</si>
  <si>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</si>
  <si>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</si>
  <si>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</si>
  <si>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</si>
  <si>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</si>
  <si>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</si>
  <si>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</si>
  <si>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</si>
  <si>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</si>
  <si>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</si>
  <si>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</si>
  <si>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</si>
  <si>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</si>
  <si>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</si>
  <si>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</si>
  <si>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</si>
  <si>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</si>
  <si>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</si>
  <si>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</si>
  <si>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</si>
  <si>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</si>
  <si>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</si>
  <si>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</si>
  <si>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</si>
  <si>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</si>
  <si>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</si>
  <si>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</si>
  <si>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</si>
  <si>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</si>
  <si>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</si>
  <si>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</si>
  <si>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</si>
  <si>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</si>
  <si>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</si>
  <si>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</si>
  <si>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</si>
  <si>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</si>
  <si>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</si>
  <si>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</si>
  <si>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</si>
  <si>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</si>
  <si>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</si>
  <si>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</si>
  <si>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</si>
  <si>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</si>
  <si>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</si>
  <si>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</si>
  <si>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</si>
  <si>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</si>
  <si>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</si>
  <si>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</si>
  <si>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</si>
  <si>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</si>
  <si>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</si>
  <si>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</si>
  <si>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</si>
  <si>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</si>
  <si>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</si>
  <si>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</si>
  <si>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</si>
  <si>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</si>
  <si>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</si>
  <si>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</si>
  <si>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</si>
  <si>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</si>
  <si>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</si>
  <si>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</si>
  <si>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</si>
  <si>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</si>
  <si>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</si>
  <si>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</si>
  <si>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</si>
  <si>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</si>
  <si>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</si>
  <si>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</si>
  <si>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</si>
  <si>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</si>
  <si>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</si>
  <si>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</si>
  <si>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</si>
  <si>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</si>
  <si>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</si>
  <si>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</si>
  <si>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</si>
  <si>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</si>
  <si>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</si>
  <si>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</si>
  <si>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</si>
  <si>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</si>
  <si>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</si>
  <si>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</si>
  <si>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</si>
  <si>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</si>
  <si>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</si>
  <si>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</si>
  <si>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</si>
  <si>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</si>
  <si>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</si>
  <si>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</si>
  <si>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</si>
  <si>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</si>
  <si>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</si>
  <si>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</si>
  <si>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</si>
  <si>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</si>
  <si>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</si>
  <si>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</si>
  <si>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</si>
  <si>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</si>
  <si>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</si>
  <si>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</si>
  <si>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</si>
  <si>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</si>
  <si>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</si>
  <si>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</si>
  <si>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</si>
  <si>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</si>
  <si>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</si>
  <si>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</si>
  <si>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</si>
  <si>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</si>
  <si>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</si>
  <si>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</si>
  <si>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</si>
  <si>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</si>
  <si>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</si>
  <si>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</si>
  <si>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</si>
  <si>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</si>
  <si>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</si>
  <si>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</si>
  <si>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</si>
  <si>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</si>
  <si>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</si>
  <si>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</si>
  <si>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</si>
  <si>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</si>
  <si>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</si>
  <si>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</si>
  <si>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</si>
  <si>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</si>
  <si>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</si>
  <si>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</si>
  <si>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</si>
  <si>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</si>
  <si>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</si>
  <si>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</si>
  <si>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</si>
  <si>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</si>
  <si>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</si>
  <si>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</si>
  <si>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</si>
  <si>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</si>
  <si>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</si>
  <si>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</si>
  <si>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</si>
  <si>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</si>
  <si>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</si>
  <si>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</si>
  <si>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</si>
  <si>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</si>
  <si>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</si>
  <si>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</si>
  <si>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</si>
  <si>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</si>
  <si>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</si>
  <si>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</si>
  <si>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</si>
  <si>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</si>
  <si>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</si>
  <si>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</si>
  <si>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</si>
  <si>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</si>
  <si>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</si>
  <si>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</si>
  <si>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</si>
  <si>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</si>
  <si>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</si>
  <si>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</si>
  <si>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</si>
  <si>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</si>
  <si>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</si>
  <si>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</si>
  <si>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</si>
  <si>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</si>
  <si>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</si>
  <si>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</si>
  <si>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</si>
  <si>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</si>
  <si>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</si>
  <si>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</si>
  <si>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</si>
  <si>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</si>
  <si>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</si>
  <si>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</si>
  <si>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</si>
  <si>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</si>
  <si>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</si>
  <si>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</si>
  <si>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</si>
  <si>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</si>
  <si>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</si>
  <si>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</si>
  <si>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</si>
  <si>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</si>
  <si>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</si>
  <si>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</si>
  <si>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</si>
  <si>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</si>
  <si>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</si>
  <si>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</si>
  <si>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</si>
  <si>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</si>
  <si>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</si>
  <si>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</si>
  <si>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</si>
  <si>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</si>
  <si>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</si>
  <si>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</si>
  <si>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</si>
  <si>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</si>
  <si>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</si>
  <si>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</si>
  <si>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</si>
  <si>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</si>
  <si>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</si>
  <si>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</si>
  <si>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</si>
  <si>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</si>
  <si>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</si>
  <si>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</si>
  <si>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</si>
  <si>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</si>
  <si>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</si>
  <si>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</si>
  <si>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</si>
  <si>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</si>
  <si>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</si>
  <si>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</si>
  <si>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</si>
  <si>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</si>
  <si>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</si>
  <si>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</si>
  <si>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</si>
  <si>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</si>
  <si>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</si>
  <si>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</si>
  <si>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</si>
  <si>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</si>
  <si>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</si>
  <si>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</si>
  <si>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</si>
  <si>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</si>
  <si>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</si>
  <si>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</si>
  <si>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</si>
  <si>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</si>
  <si>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</si>
  <si>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</si>
  <si>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</si>
  <si>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</si>
  <si>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</si>
  <si>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</si>
  <si>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</si>
  <si>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</si>
  <si>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</si>
  <si>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</si>
  <si>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</si>
  <si>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</si>
  <si>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</si>
  <si>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</si>
  <si>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</si>
  <si>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</si>
  <si>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</si>
  <si>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</si>
  <si>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</si>
  <si>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</si>
  <si>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</si>
  <si>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</si>
  <si>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</si>
  <si>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</si>
  <si>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</si>
  <si>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</si>
  <si>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</si>
  <si>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</si>
  <si>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</si>
  <si>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</si>
  <si>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</si>
  <si>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</si>
  <si>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</si>
  <si>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</si>
  <si>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</si>
  <si>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</si>
  <si>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</si>
  <si>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</si>
  <si>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</si>
  <si>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</si>
  <si>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</si>
  <si>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</si>
  <si>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</si>
  <si>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</si>
  <si>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</si>
  <si>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</si>
  <si>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</si>
  <si>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</si>
  <si>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</si>
  <si>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</si>
  <si>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</si>
  <si>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</si>
  <si>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</si>
  <si>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</si>
  <si>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</si>
  <si>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</si>
  <si>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</si>
  <si>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</si>
  <si>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</si>
  <si>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</si>
  <si>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</si>
  <si>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</si>
  <si>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</si>
  <si>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</si>
  <si>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</si>
  <si>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</si>
  <si>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</si>
  <si>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</si>
  <si>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</si>
  <si>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</si>
  <si>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</si>
  <si>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</si>
  <si>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</si>
  <si>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</si>
  <si>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</si>
  <si>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</si>
  <si>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</si>
  <si>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</si>
  <si>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</si>
  <si>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</si>
  <si>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</si>
  <si>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</si>
  <si>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</si>
  <si>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</si>
  <si>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</si>
  <si>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</si>
  <si>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</si>
  <si>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</si>
  <si>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</si>
  <si>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</si>
  <si>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</si>
  <si>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</si>
  <si>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</si>
  <si>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</si>
  <si>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</si>
  <si>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</si>
  <si>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</si>
  <si>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</si>
  <si>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</si>
  <si>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</si>
  <si>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</si>
  <si>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</si>
  <si>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</si>
  <si>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</si>
  <si>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</si>
  <si>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</si>
  <si>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</si>
  <si>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</si>
  <si>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</si>
  <si>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</si>
  <si>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</si>
  <si>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</si>
  <si>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</si>
  <si>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</si>
  <si>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</si>
  <si>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</si>
  <si>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</si>
  <si>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</si>
  <si>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</si>
  <si>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</si>
  <si>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</si>
  <si>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</si>
  <si>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</si>
  <si>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</si>
  <si>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</si>
  <si>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</si>
  <si>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</si>
  <si>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</si>
  <si>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</si>
  <si>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</si>
  <si>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</si>
  <si>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</si>
  <si>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</si>
  <si>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</si>
  <si>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</si>
  <si>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</si>
  <si>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</si>
  <si>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</si>
  <si>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</si>
  <si>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</si>
  <si>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</si>
  <si>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</si>
  <si>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</si>
  <si>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</si>
  <si>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</si>
  <si>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</si>
  <si>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</si>
  <si>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</si>
  <si>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</si>
  <si>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</si>
  <si>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</si>
  <si>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</si>
  <si>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</si>
  <si>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</si>
  <si>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</si>
  <si>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</si>
  <si>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</si>
  <si>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</si>
  <si>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</si>
  <si>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</si>
  <si>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</si>
  <si>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</si>
  <si>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</si>
  <si>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</si>
  <si>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</si>
  <si>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</si>
  <si>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</si>
  <si>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</si>
  <si>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</si>
  <si>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</si>
  <si>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</si>
  <si>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</si>
  <si>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</si>
  <si>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</si>
  <si>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</si>
  <si>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</si>
  <si>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</si>
  <si>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</si>
  <si>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</si>
  <si>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</si>
  <si>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</si>
  <si>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</si>
  <si>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</si>
  <si>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</si>
  <si>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</si>
  <si>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</si>
  <si>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</si>
  <si>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</si>
  <si>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</si>
  <si>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</si>
  <si>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</si>
  <si>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</si>
  <si>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</si>
  <si>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</si>
  <si>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</si>
  <si>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</si>
  <si>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</si>
  <si>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</si>
  <si>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</si>
  <si>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</si>
  <si>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</si>
  <si>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</si>
  <si>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</si>
  <si>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</si>
  <si>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</si>
  <si>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</si>
  <si>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</si>
  <si>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</si>
  <si>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</si>
  <si>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</si>
  <si>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</si>
  <si>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</si>
  <si>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</si>
  <si>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</si>
  <si>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</si>
  <si>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</si>
  <si>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</si>
  <si>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</si>
  <si>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</si>
  <si>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</si>
  <si>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</si>
  <si>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</si>
  <si>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</si>
  <si>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</si>
  <si>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</si>
  <si>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</si>
  <si>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</si>
  <si>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</si>
  <si>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</si>
  <si>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</si>
  <si>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</si>
  <si>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</si>
  <si>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</si>
  <si>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</si>
  <si>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</si>
  <si>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</si>
  <si>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</si>
  <si>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</si>
  <si>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</si>
  <si>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</si>
  <si>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</si>
  <si>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</si>
  <si>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</si>
  <si>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</si>
  <si>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</si>
  <si>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</si>
  <si>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</si>
  <si>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</si>
  <si>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</si>
  <si>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</si>
  <si>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</si>
  <si>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</si>
  <si>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</si>
  <si>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</si>
  <si>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</si>
  <si>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</si>
  <si>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</si>
  <si>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</si>
  <si>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</si>
  <si>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</si>
  <si>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</si>
  <si>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</si>
  <si>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</si>
  <si>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</si>
  <si>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</si>
  <si>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</si>
  <si>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</si>
  <si>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</si>
  <si>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</si>
  <si>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</si>
  <si>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</si>
  <si>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</si>
  <si>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</si>
  <si>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</si>
  <si>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</si>
  <si>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</si>
  <si>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</si>
  <si>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</si>
  <si>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</si>
  <si>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</si>
  <si>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</si>
  <si>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</si>
  <si>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</si>
  <si>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</si>
  <si>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</si>
  <si>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</si>
  <si>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</si>
  <si>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</si>
  <si>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</si>
  <si>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</si>
  <si>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</si>
  <si>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</si>
  <si>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</si>
  <si>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</si>
  <si>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</si>
  <si>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</si>
  <si>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</si>
  <si>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</si>
  <si>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</si>
  <si>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</si>
  <si>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</si>
  <si>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</si>
  <si>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</si>
  <si>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</si>
  <si>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</si>
  <si>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</si>
  <si>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</si>
  <si>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</si>
  <si>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</si>
  <si>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</si>
  <si>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</si>
  <si>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</si>
  <si>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</si>
  <si>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</si>
  <si>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</si>
  <si>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</si>
  <si>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</si>
  <si>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</si>
  <si>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</si>
  <si>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</si>
  <si>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</si>
  <si>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</si>
  <si>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</si>
  <si>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</si>
  <si>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</si>
  <si>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</si>
  <si>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</si>
  <si>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</si>
  <si>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</si>
  <si>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</si>
  <si>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</si>
  <si>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</si>
  <si>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</si>
  <si>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</si>
  <si>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</si>
  <si>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</si>
  <si>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</si>
  <si>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</si>
  <si>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</si>
  <si>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</si>
  <si>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</si>
  <si>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</si>
  <si>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</si>
  <si>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</si>
  <si>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</si>
  <si>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</si>
  <si>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</si>
  <si>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</si>
  <si>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</si>
  <si>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</si>
  <si>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</si>
  <si>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</si>
  <si>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</si>
  <si>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</si>
  <si>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</si>
  <si>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</si>
  <si>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</si>
  <si>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</si>
  <si>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</si>
  <si>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</si>
  <si>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</si>
  <si>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</si>
  <si>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</si>
  <si>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</si>
  <si>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</si>
  <si>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</si>
  <si>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</si>
  <si>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</si>
  <si>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</si>
  <si>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</si>
  <si>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</si>
  <si>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</si>
  <si>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</si>
  <si>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</si>
  <si>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</si>
  <si>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</si>
  <si>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</si>
  <si>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</si>
  <si>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</si>
  <si>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</si>
  <si>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</si>
  <si>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</si>
  <si>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</si>
  <si>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</si>
  <si>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</si>
  <si>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</si>
  <si>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</si>
  <si>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</si>
  <si>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</si>
  <si>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</si>
  <si>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</si>
  <si>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</si>
  <si>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</si>
  <si>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</si>
  <si>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</si>
  <si>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</si>
  <si>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</si>
  <si>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</si>
  <si>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</si>
  <si>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</si>
  <si>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</si>
  <si>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</si>
  <si>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</si>
  <si>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</si>
  <si>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</si>
  <si>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</si>
  <si>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</si>
  <si>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</si>
  <si>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</si>
  <si>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</si>
  <si>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</si>
  <si>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</si>
  <si>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</si>
  <si>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</si>
  <si>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</si>
  <si>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</si>
  <si>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</si>
  <si>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</si>
  <si>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</si>
  <si>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</si>
  <si>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</si>
  <si>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</si>
  <si>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</si>
  <si>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</si>
  <si>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</si>
  <si>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</si>
  <si>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</si>
  <si>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</si>
  <si>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</si>
  <si>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</si>
  <si>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</si>
  <si>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</si>
  <si>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</si>
  <si>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</si>
  <si>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</si>
  <si>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</si>
  <si>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</si>
  <si>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</si>
  <si>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</si>
  <si>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</si>
  <si>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</si>
  <si>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</si>
  <si>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</si>
  <si>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</si>
  <si>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</si>
  <si>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</si>
  <si>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</si>
  <si>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</si>
  <si>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</si>
  <si>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</si>
  <si>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</si>
  <si>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</si>
  <si>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</si>
  <si>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</si>
  <si>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</si>
  <si>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</si>
  <si>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</si>
  <si>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</si>
  <si>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</si>
  <si>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</si>
  <si>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</si>
  <si>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</si>
  <si>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</si>
  <si>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</si>
  <si>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</si>
  <si>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</si>
  <si>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</si>
  <si>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</si>
  <si>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</si>
  <si>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</si>
  <si>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</si>
  <si>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</si>
  <si>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</si>
  <si>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</si>
  <si>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</si>
  <si>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</si>
  <si>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</si>
  <si>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</si>
  <si>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</si>
  <si>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</si>
  <si>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</si>
  <si>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</si>
  <si>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</si>
  <si>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</si>
  <si>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</si>
  <si>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</si>
  <si>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</si>
  <si>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</si>
  <si>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</si>
  <si>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</si>
  <si>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</si>
  <si>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</si>
  <si>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</si>
  <si>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</si>
  <si>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</si>
  <si>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</si>
  <si>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</si>
  <si>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</si>
  <si>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</si>
  <si>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</si>
  <si>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</si>
  <si>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</si>
  <si>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</si>
  <si>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</si>
  <si>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</si>
  <si>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</si>
  <si>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</si>
  <si>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</si>
  <si>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</si>
  <si>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</si>
  <si>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</si>
  <si>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</si>
  <si>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</si>
  <si>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</si>
  <si>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</si>
  <si>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</si>
  <si>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</si>
  <si>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</si>
  <si>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</si>
  <si>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</si>
  <si>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</si>
  <si>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</si>
  <si>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</si>
  <si>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</si>
  <si>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</si>
  <si>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</si>
  <si>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</si>
  <si>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</si>
  <si>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</si>
  <si>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</si>
  <si>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</si>
  <si>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</si>
  <si>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</si>
  <si>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</si>
  <si>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</si>
  <si>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</si>
  <si>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</si>
  <si>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</si>
  <si>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</si>
  <si>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</si>
  <si>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</si>
  <si>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</si>
  <si>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</si>
  <si>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</si>
  <si>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</si>
  <si>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</si>
  <si>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</si>
  <si>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</si>
  <si>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</si>
  <si>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</si>
  <si>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</si>
  <si>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</si>
  <si>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</si>
  <si>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</si>
  <si>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</si>
  <si>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</si>
  <si>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</si>
  <si>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</si>
  <si>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</si>
  <si>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</si>
  <si>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</si>
  <si>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</si>
  <si>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</si>
  <si>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</si>
  <si>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</si>
  <si>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</si>
  <si>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</si>
  <si>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</si>
  <si>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</si>
  <si>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</si>
  <si>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</si>
  <si>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</si>
  <si>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</si>
  <si>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</si>
  <si>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</si>
  <si>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</si>
  <si>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</si>
  <si>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</si>
  <si>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</si>
  <si>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</si>
  <si>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</si>
  <si>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</si>
  <si>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</si>
  <si>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</si>
  <si>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</si>
  <si>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</si>
  <si>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</si>
  <si>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</si>
  <si>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</si>
  <si>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</si>
  <si>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</si>
  <si>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</si>
  <si>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</si>
  <si>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</si>
  <si>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</si>
  <si>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</si>
  <si>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</si>
  <si>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</si>
  <si>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</si>
  <si>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</si>
  <si>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</si>
  <si>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</si>
  <si>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</si>
  <si>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</si>
  <si>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</si>
  <si>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</si>
  <si>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</si>
  <si>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</si>
  <si>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</si>
  <si>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</si>
  <si>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</si>
  <si>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</si>
  <si>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</si>
  <si>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</si>
  <si>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</si>
  <si>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</si>
  <si>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</si>
  <si>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</si>
  <si>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</si>
  <si>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</si>
  <si>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</si>
  <si>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</si>
  <si>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</si>
  <si>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</si>
  <si>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</si>
  <si>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</si>
  <si>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</si>
  <si>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</si>
  <si>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</si>
  <si>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</si>
  <si>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</si>
  <si>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</si>
  <si>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</si>
  <si>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</si>
  <si>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</si>
  <si>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</si>
  <si>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</si>
  <si>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</si>
  <si>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</si>
  <si>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</si>
  <si>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</si>
  <si>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</si>
  <si>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</si>
  <si>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</si>
  <si>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</si>
  <si>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</si>
  <si>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</si>
  <si>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</si>
  <si>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</si>
  <si>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</si>
  <si>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</si>
  <si>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</si>
  <si>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</si>
  <si>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</si>
  <si>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</si>
  <si>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</si>
  <si>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</si>
  <si>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</si>
  <si>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</si>
  <si>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</si>
  <si>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</si>
  <si>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</si>
  <si>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</si>
  <si>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</si>
  <si>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</si>
  <si>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</si>
  <si>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</si>
  <si>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</si>
  <si>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</si>
  <si>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</si>
  <si>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</si>
  <si>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</si>
  <si>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</si>
  <si>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</si>
  <si>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</si>
  <si>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</si>
  <si>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</si>
  <si>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</si>
  <si>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</si>
  <si>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</si>
  <si>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</si>
  <si>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</si>
  <si>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</si>
  <si>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</si>
  <si>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</si>
  <si>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</si>
  <si>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</si>
  <si>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</si>
  <si>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</si>
  <si>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</si>
  <si>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</si>
  <si>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</si>
  <si>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</si>
  <si>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</si>
  <si>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</si>
  <si>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</si>
  <si>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</si>
  <si>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</si>
  <si>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</si>
  <si>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</si>
  <si>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</si>
  <si>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</si>
  <si>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</si>
  <si>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</si>
  <si>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</si>
  <si>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</si>
  <si>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</si>
  <si>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</si>
  <si>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</si>
  <si>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</si>
  <si>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</si>
  <si>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</si>
  <si>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</si>
  <si>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</si>
  <si>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</si>
  <si>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</si>
  <si>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</si>
  <si>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</si>
  <si>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</si>
  <si>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</si>
  <si>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</si>
  <si>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</si>
  <si>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</si>
  <si>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</si>
  <si>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</si>
  <si>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</si>
  <si>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</si>
  <si>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</si>
  <si>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</si>
  <si>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</si>
  <si>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</si>
  <si>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</si>
  <si>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</si>
  <si>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</si>
  <si>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</si>
  <si>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</si>
  <si>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</si>
  <si>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</si>
  <si>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</si>
  <si>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</si>
  <si>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</si>
  <si>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</si>
  <si>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</si>
  <si>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</si>
  <si>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</si>
  <si>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</si>
  <si>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</si>
  <si>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</si>
  <si>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</si>
  <si>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</si>
  <si>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</si>
  <si>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</si>
  <si>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</si>
  <si>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</si>
  <si>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</si>
  <si>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</si>
  <si>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</si>
  <si>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</si>
  <si>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</si>
  <si>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</si>
  <si>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</si>
  <si>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</si>
  <si>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</si>
  <si>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</si>
  <si>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</si>
  <si>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</si>
  <si>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</si>
  <si>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</si>
  <si>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</si>
  <si>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</si>
  <si>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</si>
  <si>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</si>
  <si>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</si>
  <si>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</si>
  <si>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</si>
  <si>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</si>
  <si>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</si>
  <si>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</si>
  <si>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</si>
  <si>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</si>
  <si>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</si>
  <si>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</si>
  <si>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</si>
  <si>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</si>
  <si>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</si>
  <si>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</si>
  <si>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</si>
  <si>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</si>
  <si>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</si>
  <si>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</si>
  <si>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</si>
  <si>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</si>
  <si>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</si>
  <si>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</si>
  <si>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</si>
  <si>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</si>
  <si>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</si>
  <si>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</si>
  <si>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</si>
  <si>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</si>
  <si>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</si>
  <si>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</si>
  <si>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</si>
  <si>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</si>
  <si>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</si>
  <si>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</si>
  <si>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</si>
  <si>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</si>
  <si>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</si>
  <si>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</si>
  <si>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</si>
  <si>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</si>
  <si>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</si>
  <si>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</si>
  <si>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</si>
  <si>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</si>
  <si>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</si>
  <si>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</si>
  <si>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</si>
  <si>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</si>
  <si>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</si>
  <si>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</si>
  <si>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</si>
  <si>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</si>
  <si>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</si>
  <si>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</si>
  <si>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</si>
  <si>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</si>
  <si>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</si>
  <si>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</si>
  <si>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</si>
  <si>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</si>
  <si>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</si>
  <si>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</si>
  <si>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</si>
  <si>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</si>
  <si>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</si>
  <si>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</si>
  <si>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</si>
  <si>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</si>
  <si>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</si>
  <si>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</si>
  <si>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</si>
  <si>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</si>
  <si>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</si>
  <si>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</si>
  <si>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</si>
  <si>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</si>
  <si>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</si>
  <si>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</si>
  <si>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</si>
  <si>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</si>
  <si>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</si>
  <si>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</si>
  <si>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</si>
  <si>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</si>
  <si>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</si>
  <si>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</si>
  <si>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</si>
  <si>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</si>
  <si>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</si>
  <si>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</si>
  <si>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</si>
  <si>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</si>
  <si>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</si>
  <si>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</si>
  <si>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</si>
  <si>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</si>
  <si>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</si>
  <si>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</si>
  <si>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</si>
  <si>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</si>
  <si>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</si>
  <si>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</si>
  <si>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</si>
  <si>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</si>
  <si>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</si>
  <si>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</si>
  <si>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</si>
  <si>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</si>
  <si>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</si>
  <si>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</si>
  <si>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</si>
  <si>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</si>
  <si>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</si>
  <si>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</si>
  <si>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</si>
  <si>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</si>
  <si>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</si>
  <si>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</si>
  <si>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</si>
  <si>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</si>
  <si>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</si>
  <si>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</si>
  <si>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</si>
  <si>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</si>
  <si>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</si>
  <si>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</si>
  <si>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</si>
  <si>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</si>
  <si>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</si>
  <si>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</si>
  <si>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</si>
  <si>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</si>
  <si>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</si>
  <si>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</si>
  <si>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</si>
  <si>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</si>
  <si>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</si>
  <si>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</si>
  <si>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</si>
  <si>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</si>
  <si>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</si>
  <si>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</si>
  <si>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</si>
  <si>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</si>
  <si>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</si>
  <si>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</si>
  <si>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</si>
  <si>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</si>
  <si>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</si>
  <si>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</si>
  <si>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</si>
  <si>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</si>
  <si>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</si>
  <si>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</si>
  <si>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</si>
  <si>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</si>
  <si>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</si>
  <si>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</si>
  <si>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</si>
  <si>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</si>
  <si>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</si>
  <si>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</si>
  <si>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</si>
  <si>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</si>
  <si>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</si>
  <si>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</si>
  <si>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</si>
  <si>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</si>
  <si>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</si>
  <si>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</si>
  <si>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</si>
  <si>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</si>
  <si>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</si>
  <si>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</si>
  <si>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</si>
  <si>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</si>
  <si>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</si>
  <si>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</si>
  <si>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</si>
  <si>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</si>
  <si>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</si>
  <si>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</si>
  <si>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</si>
  <si>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</si>
  <si>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</si>
  <si>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</si>
  <si>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</si>
  <si>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</si>
  <si>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</si>
  <si>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</si>
  <si>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</si>
  <si>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</si>
  <si>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</si>
  <si>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</si>
  <si>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</si>
  <si>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</si>
  <si>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</si>
  <si>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</si>
  <si>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</si>
  <si>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</si>
  <si>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</si>
  <si>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</si>
  <si>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</si>
  <si>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</si>
  <si>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</si>
  <si>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</si>
  <si>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</si>
  <si>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</si>
  <si>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</si>
  <si>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</si>
  <si>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</si>
  <si>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</si>
  <si>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</si>
  <si>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</si>
  <si>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</si>
  <si>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</si>
  <si>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</si>
  <si>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</si>
  <si>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</si>
  <si>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</si>
  <si>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</si>
  <si>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</si>
  <si>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</si>
  <si>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</si>
  <si>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</si>
  <si>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</si>
  <si>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</si>
  <si>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</si>
  <si>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</si>
  <si>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</si>
  <si>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</si>
  <si>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</si>
  <si>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</si>
  <si>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</si>
  <si>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</si>
  <si>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</si>
  <si>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</si>
  <si>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</si>
  <si>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</si>
  <si>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</si>
  <si>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</si>
  <si>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</si>
  <si>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</si>
  <si>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</si>
  <si>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</si>
  <si>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</si>
  <si>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</si>
  <si>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</si>
  <si>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</si>
  <si>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</si>
  <si>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</si>
  <si>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</si>
  <si>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</si>
  <si>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</si>
  <si>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</si>
  <si>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</si>
  <si>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</si>
  <si>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</si>
  <si>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</si>
  <si>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</si>
  <si>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</si>
  <si>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</si>
  <si>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</si>
  <si>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</si>
  <si>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</si>
  <si>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</si>
  <si>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</si>
  <si>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</si>
  <si>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</si>
  <si>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</si>
  <si>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</si>
  <si>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</si>
  <si>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</si>
  <si>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</si>
  <si>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</si>
  <si>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</si>
  <si>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</si>
  <si>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</si>
  <si>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</si>
  <si>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</si>
  <si>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</si>
  <si>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</si>
  <si>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</si>
  <si>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</si>
  <si>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</si>
  <si>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</si>
  <si>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</si>
  <si>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</si>
  <si>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</si>
  <si>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</si>
  <si>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</si>
  <si>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</si>
  <si>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</si>
  <si>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</si>
  <si>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</si>
  <si>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</si>
  <si>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</si>
  <si>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</si>
  <si>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</si>
  <si>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</si>
  <si>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</si>
  <si>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</si>
  <si>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</si>
  <si>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</si>
  <si>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</si>
  <si>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</si>
  <si>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</si>
  <si>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</si>
  <si>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</si>
  <si>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</si>
  <si>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</si>
  <si>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</si>
  <si>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</si>
  <si>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</si>
  <si>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</si>
  <si>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</si>
  <si>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</si>
  <si>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</si>
  <si>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</si>
  <si>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</si>
  <si>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</si>
  <si>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</si>
  <si>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</si>
  <si>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</si>
  <si>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</si>
  <si>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</si>
  <si>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</si>
  <si>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</si>
  <si>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</si>
  <si>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</si>
  <si>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</si>
  <si>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</si>
  <si>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</si>
  <si>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</si>
  <si>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</si>
  <si>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</si>
  <si>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</si>
  <si>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</si>
  <si>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</si>
  <si>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</si>
  <si>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</si>
  <si>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</si>
  <si>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</si>
  <si>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</si>
  <si>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</si>
  <si>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</si>
  <si>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</si>
  <si>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</si>
  <si>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</si>
  <si>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</si>
  <si>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</si>
  <si>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</si>
  <si>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</si>
  <si>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</si>
  <si>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</si>
  <si>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</si>
  <si>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</si>
  <si>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</si>
  <si>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</si>
  <si>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</si>
  <si>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</si>
  <si>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</si>
  <si>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</si>
  <si>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</si>
  <si>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</si>
  <si>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</si>
  <si>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</si>
  <si>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</si>
  <si>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</si>
  <si>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</si>
  <si>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</si>
  <si>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</si>
  <si>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</si>
  <si>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</si>
  <si>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</si>
  <si>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</si>
  <si>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</si>
  <si>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</si>
  <si>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</si>
  <si>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</si>
  <si>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</si>
  <si>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</si>
  <si>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</si>
  <si>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</si>
  <si>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</si>
  <si>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</si>
  <si>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</si>
  <si>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</si>
  <si>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</si>
  <si>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</si>
  <si>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</si>
  <si>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</si>
  <si>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</si>
  <si>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</si>
  <si>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</si>
  <si>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</si>
  <si>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</si>
  <si>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</si>
  <si>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</si>
  <si>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</si>
  <si>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</si>
  <si>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</si>
  <si>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</si>
  <si>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</si>
  <si>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</si>
  <si>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</si>
  <si>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</si>
  <si>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</si>
  <si>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</si>
  <si>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</si>
  <si>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</si>
  <si>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</si>
  <si>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</si>
  <si>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</si>
  <si>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</si>
  <si>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</si>
  <si>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</si>
  <si>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</si>
  <si>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</si>
  <si>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</si>
  <si>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</si>
  <si>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</si>
  <si>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</si>
  <si>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</si>
  <si>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</si>
  <si>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</si>
  <si>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</si>
  <si>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</si>
  <si>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</si>
  <si>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</si>
  <si>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</si>
  <si>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</si>
  <si>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</si>
  <si>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</si>
  <si>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</si>
  <si>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</si>
  <si>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</si>
  <si>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</si>
  <si>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</si>
  <si>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</si>
  <si>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</si>
  <si>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</si>
  <si>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</si>
  <si>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</si>
  <si>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</si>
  <si>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</si>
  <si>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</si>
  <si>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</si>
  <si>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</si>
  <si>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</si>
  <si>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</si>
  <si>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</si>
  <si>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</si>
  <si>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</si>
  <si>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</si>
  <si>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</si>
  <si>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</si>
  <si>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</si>
  <si>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</si>
  <si>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</si>
  <si>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</si>
  <si>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</si>
  <si>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</si>
  <si>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</si>
  <si>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</si>
  <si>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</si>
  <si>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</si>
  <si>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</si>
  <si>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</si>
  <si>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</si>
  <si>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</si>
  <si>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</si>
  <si>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</si>
  <si>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</si>
  <si>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</si>
  <si>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</si>
  <si>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</si>
  <si>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</si>
  <si>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</si>
  <si>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</si>
  <si>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</si>
  <si>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</si>
  <si>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</si>
  <si>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</si>
  <si>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</si>
  <si>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</si>
  <si>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</si>
  <si>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</si>
  <si>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</si>
  <si>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</si>
  <si>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</si>
  <si>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</si>
  <si>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</si>
  <si>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</si>
  <si>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</si>
  <si>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</si>
  <si>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</si>
  <si>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</si>
  <si>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</si>
  <si>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</si>
  <si>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</si>
  <si>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</si>
  <si>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</si>
  <si>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</si>
  <si>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</si>
  <si>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</si>
  <si>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</si>
  <si>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</si>
  <si>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</si>
  <si>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</si>
  <si>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</si>
  <si>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</si>
  <si>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</si>
  <si>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</si>
  <si>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</si>
  <si>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</si>
  <si>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</si>
  <si>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</si>
  <si>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</si>
  <si>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</si>
  <si>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</si>
  <si>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</si>
  <si>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</si>
  <si>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</si>
  <si>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</si>
  <si>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</si>
  <si>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</si>
  <si>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</si>
  <si>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</si>
  <si>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</si>
  <si>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</si>
  <si>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</si>
  <si>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</si>
  <si>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</si>
  <si>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</si>
  <si>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</si>
  <si>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</si>
  <si>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</si>
  <si>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</si>
  <si>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</si>
  <si>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</si>
  <si>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</si>
  <si>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</si>
  <si>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</si>
  <si>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</si>
  <si>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</si>
  <si>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</si>
  <si>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</si>
  <si>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</si>
  <si>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</si>
  <si>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</si>
  <si>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</si>
  <si>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</si>
  <si>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</si>
  <si>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</si>
  <si>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</si>
  <si>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</si>
  <si>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</si>
  <si>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</si>
  <si>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</si>
  <si>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</si>
  <si>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</si>
  <si>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</si>
  <si>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</si>
  <si>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</si>
  <si>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</si>
  <si>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</si>
  <si>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</si>
  <si>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</si>
  <si>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</si>
  <si>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</si>
  <si>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</si>
  <si>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</si>
  <si>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</si>
  <si>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</si>
  <si>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</si>
  <si>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</si>
  <si>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</si>
  <si>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</si>
  <si>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</si>
  <si>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</si>
  <si>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</si>
  <si>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</si>
  <si>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</si>
  <si>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</si>
  <si>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</si>
  <si>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</si>
  <si>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</si>
  <si>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</si>
  <si>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</si>
  <si>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</si>
  <si>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</si>
  <si>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</si>
  <si>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</si>
  <si>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</si>
  <si>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</si>
  <si>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</si>
  <si>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</si>
  <si>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</si>
  <si>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</si>
  <si>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</si>
  <si>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</si>
  <si>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</si>
  <si>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</si>
  <si>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</si>
  <si>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</si>
  <si>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</si>
  <si>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</si>
  <si>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</si>
  <si>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</si>
  <si>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</si>
  <si>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</si>
  <si>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</si>
  <si>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</si>
  <si>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</si>
  <si>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</si>
  <si>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</si>
  <si>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</si>
  <si>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</si>
  <si>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</si>
  <si>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</si>
  <si>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</si>
  <si>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</si>
  <si>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</si>
  <si>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</si>
  <si>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</si>
  <si>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</si>
  <si>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</si>
  <si>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</si>
  <si>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</si>
  <si>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</si>
  <si>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</si>
  <si>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</si>
  <si>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</si>
  <si>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</si>
  <si>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</si>
  <si>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</si>
  <si>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</si>
  <si>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</si>
  <si>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</si>
  <si>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</si>
  <si>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</si>
  <si>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</si>
  <si>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</si>
  <si>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</si>
  <si>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</si>
  <si>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</si>
  <si>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</si>
  <si>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</si>
  <si>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</si>
  <si>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</si>
  <si>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</si>
  <si>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</si>
  <si>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</si>
  <si>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</si>
  <si>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</si>
  <si>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</si>
  <si>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</si>
  <si>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</si>
  <si>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</si>
  <si>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</si>
  <si>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</si>
  <si>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</si>
  <si>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</si>
  <si>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</si>
  <si>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</si>
  <si>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</si>
  <si>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</si>
  <si>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</si>
  <si>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</si>
  <si>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</si>
  <si>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</si>
  <si>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</si>
  <si>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</si>
  <si>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</si>
  <si>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</si>
  <si>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</si>
  <si>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</si>
  <si>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</si>
  <si>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</si>
  <si>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</si>
  <si>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</si>
  <si>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</si>
  <si>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</si>
  <si>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</si>
  <si>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</si>
  <si>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</si>
  <si>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</si>
  <si>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</si>
  <si>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</si>
  <si>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</si>
  <si>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</si>
  <si>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</si>
  <si>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</si>
  <si>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</si>
  <si>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</si>
  <si>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</si>
  <si>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</si>
  <si>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</si>
  <si>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</si>
  <si>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</si>
  <si>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</si>
  <si>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</si>
  <si>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</si>
  <si>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</si>
  <si>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</si>
  <si>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</si>
  <si>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</si>
  <si>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</si>
  <si>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</si>
  <si>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</si>
  <si>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</si>
  <si>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</si>
  <si>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</si>
  <si>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</si>
  <si>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</si>
  <si>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</si>
  <si>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</si>
  <si>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</si>
  <si>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</si>
  <si>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</si>
  <si>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</si>
  <si>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</si>
  <si>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</si>
  <si>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</si>
  <si>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</si>
  <si>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</si>
  <si>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</si>
  <si>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</si>
  <si>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</si>
  <si>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</si>
  <si>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</si>
  <si>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</si>
  <si>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</si>
  <si>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</si>
  <si>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</si>
  <si>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</si>
  <si>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</si>
  <si>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</si>
  <si>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</si>
  <si>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</si>
  <si>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</si>
  <si>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</si>
  <si>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</si>
  <si>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</si>
  <si>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</si>
  <si>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</si>
  <si>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</si>
  <si>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</si>
  <si>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</si>
  <si>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</si>
  <si>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</si>
  <si>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</si>
  <si>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</si>
  <si>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</si>
  <si>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</si>
  <si>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</si>
  <si>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</si>
  <si>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</si>
  <si>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</si>
  <si>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</si>
  <si>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</si>
  <si>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</si>
  <si>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</si>
  <si>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</si>
  <si>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</si>
  <si>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</si>
  <si>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</si>
  <si>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</si>
  <si>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</si>
  <si>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</si>
  <si>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</si>
  <si>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</si>
  <si>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</si>
  <si>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</si>
  <si>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</si>
  <si>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</si>
  <si>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</si>
  <si>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</si>
  <si>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</si>
  <si>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</si>
  <si>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</si>
  <si>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</si>
  <si>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</si>
  <si>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</si>
  <si>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</si>
  <si>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</si>
  <si>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</si>
  <si>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</si>
  <si>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</si>
  <si>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</si>
  <si>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</si>
  <si>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</si>
  <si>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</si>
  <si>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</si>
  <si>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</si>
  <si>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</si>
  <si>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</si>
  <si>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</si>
  <si>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</si>
  <si>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</si>
  <si>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</si>
  <si>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</si>
  <si>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</si>
  <si>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</si>
  <si>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</si>
  <si>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</si>
  <si>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</si>
  <si>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</si>
  <si>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</si>
  <si>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</si>
  <si>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</si>
  <si>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</si>
  <si>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</si>
  <si>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</si>
  <si>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</si>
  <si>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</si>
  <si>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</si>
  <si>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</si>
  <si>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</si>
  <si>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</si>
  <si>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</si>
  <si>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</si>
  <si>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</si>
  <si>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</si>
  <si>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</si>
  <si>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</si>
  <si>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</si>
  <si>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</si>
  <si>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</si>
  <si>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</si>
  <si>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</si>
  <si>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</si>
  <si>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</si>
  <si>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</si>
  <si>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</si>
  <si>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</si>
  <si>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</si>
  <si>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</si>
  <si>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</si>
  <si>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</si>
  <si>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</si>
  <si>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</si>
  <si>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</si>
  <si>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</si>
  <si>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</si>
  <si>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</si>
  <si>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</si>
  <si>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</si>
  <si>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</si>
  <si>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</si>
  <si>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</si>
  <si>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</si>
  <si>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</si>
  <si>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</si>
  <si>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</si>
  <si>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</si>
  <si>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</si>
  <si>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</si>
  <si>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</si>
  <si>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</si>
  <si>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</si>
  <si>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</si>
  <si>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</si>
  <si>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</si>
  <si>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</si>
  <si>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</si>
  <si>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</si>
  <si>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</si>
  <si>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</si>
  <si>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</si>
  <si>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</si>
  <si>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</si>
  <si>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</si>
  <si>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</si>
  <si>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</si>
  <si>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</si>
  <si>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</si>
  <si>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</si>
  <si>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</si>
  <si>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</si>
  <si>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</si>
  <si>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</si>
  <si>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</si>
  <si>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</si>
  <si>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</si>
  <si>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</si>
  <si>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</si>
  <si>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</si>
  <si>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</si>
  <si>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</si>
  <si>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</si>
  <si>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</si>
  <si>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</si>
  <si>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</si>
  <si>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</si>
  <si>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</si>
  <si>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</si>
  <si>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</si>
  <si>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</si>
  <si>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</si>
  <si>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</si>
  <si>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</si>
  <si>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</si>
  <si>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</si>
  <si>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</si>
  <si>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</si>
  <si>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</si>
  <si>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</si>
  <si>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</si>
  <si>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</si>
  <si>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</si>
  <si>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</si>
  <si>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</si>
  <si>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</si>
  <si>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</si>
  <si>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</si>
  <si>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</si>
  <si>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</si>
  <si>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</si>
  <si>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</si>
  <si>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</si>
  <si>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</si>
  <si>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</si>
  <si>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</si>
  <si>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</si>
  <si>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</si>
  <si>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</si>
  <si>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</si>
  <si>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</si>
  <si>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</si>
  <si>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</si>
  <si>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</si>
  <si>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</si>
  <si>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</si>
  <si>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</si>
  <si>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</si>
  <si>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</si>
  <si>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</si>
  <si>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</si>
  <si>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</si>
  <si>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</si>
  <si>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</si>
  <si>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</si>
  <si>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</si>
  <si>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</si>
  <si>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</si>
  <si>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</si>
  <si>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</si>
  <si>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</si>
  <si>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</si>
  <si>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</si>
  <si>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</si>
  <si>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</si>
  <si>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</si>
  <si>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</si>
  <si>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</si>
  <si>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</si>
  <si>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</si>
  <si>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</si>
  <si>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</si>
  <si>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</si>
  <si>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</si>
  <si>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</si>
  <si>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</si>
  <si>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</si>
  <si>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</si>
  <si>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</si>
  <si>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</si>
  <si>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</si>
  <si>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</si>
  <si>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</si>
  <si>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</si>
  <si>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</si>
  <si>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</si>
  <si>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</si>
  <si>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</si>
  <si>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</si>
  <si>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</si>
  <si>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</si>
  <si>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</si>
  <si>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</si>
  <si>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</si>
  <si>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</si>
  <si>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</si>
  <si>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</si>
  <si>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</si>
  <si>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</si>
  <si>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</si>
  <si>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</si>
  <si>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</si>
  <si>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</si>
  <si>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</si>
  <si>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</si>
  <si>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</si>
  <si>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</si>
  <si>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</si>
  <si>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</si>
  <si>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</si>
  <si>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</si>
  <si>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</si>
  <si>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</si>
  <si>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</si>
  <si>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</si>
  <si>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</si>
  <si>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</si>
  <si>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</si>
  <si>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</si>
  <si>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</si>
  <si>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</si>
  <si>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</si>
  <si>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</si>
  <si>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</si>
  <si>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</si>
  <si>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</si>
  <si>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</si>
  <si>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</si>
  <si>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</si>
  <si>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</si>
  <si>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</si>
  <si>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</si>
  <si>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</si>
  <si>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</si>
  <si>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</si>
  <si>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</si>
  <si>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</si>
  <si>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</si>
  <si>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</si>
  <si>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</si>
  <si>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</si>
  <si>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</si>
  <si>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</si>
  <si>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</si>
  <si>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</si>
  <si>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</si>
  <si>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</si>
  <si>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</si>
  <si>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</si>
  <si>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</si>
  <si>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</si>
  <si>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</si>
  <si>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</si>
  <si>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</si>
  <si>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</si>
  <si>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</si>
  <si>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</si>
  <si>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</si>
  <si>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</si>
  <si>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</si>
  <si>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</si>
  <si>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</si>
  <si>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</si>
  <si>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</si>
  <si>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</si>
  <si>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</si>
  <si>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</si>
  <si>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</si>
  <si>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</si>
  <si>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</si>
  <si>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</si>
  <si>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</si>
  <si>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</si>
  <si>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</si>
  <si>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</si>
  <si>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</si>
  <si>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</si>
  <si>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</si>
  <si>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</si>
  <si>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</si>
  <si>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</si>
  <si>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</si>
  <si>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</si>
  <si>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</si>
  <si>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</si>
  <si>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</si>
  <si>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</si>
  <si>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</si>
  <si>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</si>
  <si>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</si>
  <si>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</si>
  <si>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</si>
  <si>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</si>
  <si>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</si>
  <si>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</si>
  <si>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</si>
  <si>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</si>
  <si>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</si>
  <si>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</si>
  <si>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</si>
  <si>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</si>
  <si>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</si>
  <si>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</si>
  <si>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</si>
  <si>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</si>
  <si>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</si>
  <si>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</si>
  <si>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</si>
  <si>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</si>
  <si>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</si>
  <si>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</si>
  <si>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</si>
  <si>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</si>
  <si>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</si>
  <si>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</si>
  <si>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</si>
  <si>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</si>
  <si>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</si>
  <si>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</si>
  <si>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</si>
  <si>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</si>
  <si>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</si>
  <si>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</si>
  <si>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</si>
  <si>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</si>
  <si>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</si>
  <si>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</si>
  <si>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</si>
  <si>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</si>
  <si>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</si>
  <si>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</si>
  <si>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</si>
  <si>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</si>
  <si>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</si>
  <si>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</si>
  <si>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</si>
  <si>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</si>
  <si>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</si>
  <si>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</si>
  <si>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</si>
  <si>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</si>
  <si>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</si>
  <si>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</si>
  <si>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</si>
  <si>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</si>
  <si>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</si>
  <si>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</si>
  <si>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</si>
  <si>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</si>
  <si>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</si>
  <si>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</si>
  <si>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</si>
  <si>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</si>
  <si>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</si>
  <si>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</si>
  <si>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</si>
  <si>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</si>
  <si>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</si>
  <si>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</si>
  <si>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</si>
  <si>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</si>
  <si>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</si>
  <si>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</si>
  <si>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</si>
  <si>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</si>
  <si>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</si>
  <si>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</si>
  <si>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</si>
  <si>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</si>
  <si>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</si>
  <si>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</si>
  <si>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</si>
  <si>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</si>
  <si>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</si>
  <si>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</si>
  <si>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</si>
  <si>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</si>
  <si>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</si>
  <si>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</si>
  <si>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</si>
  <si>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</si>
  <si>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</si>
  <si>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</si>
  <si>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</si>
  <si>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</si>
  <si>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</si>
  <si>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</si>
  <si>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</si>
  <si>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</si>
  <si>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</si>
  <si>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</si>
  <si>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</si>
  <si>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</si>
  <si>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</si>
  <si>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</si>
  <si>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</si>
  <si>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</si>
  <si>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</si>
  <si>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</si>
  <si>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</si>
  <si>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</si>
  <si>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</si>
  <si>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</si>
  <si>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</si>
  <si>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</si>
  <si>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</si>
  <si>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</si>
  <si>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</si>
  <si>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</si>
  <si>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</si>
  <si>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</si>
  <si>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</si>
  <si>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</si>
  <si>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</si>
  <si>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</si>
  <si>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</si>
  <si>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</si>
  <si>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</si>
  <si>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</si>
  <si>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</si>
  <si>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</si>
  <si>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</si>
  <si>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</si>
  <si>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</si>
  <si>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</si>
  <si>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</si>
  <si>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</si>
  <si>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</si>
  <si>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</si>
  <si>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</si>
  <si>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</si>
  <si>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</si>
  <si>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</si>
  <si>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</si>
  <si>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</si>
  <si>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</si>
  <si>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</si>
  <si>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</si>
  <si>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</si>
  <si>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</si>
  <si>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</si>
  <si>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</si>
  <si>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</si>
  <si>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</si>
  <si>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</si>
  <si>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</si>
  <si>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</si>
  <si>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</si>
  <si>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</si>
  <si>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</si>
  <si>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</si>
  <si>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</si>
  <si>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</si>
  <si>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</si>
  <si>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</si>
  <si>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</si>
  <si>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</si>
  <si>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</si>
  <si>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</si>
  <si>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</si>
  <si>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</si>
  <si>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</si>
  <si>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</si>
  <si>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</si>
  <si>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</si>
  <si>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</si>
  <si>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</si>
  <si>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</si>
  <si>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</si>
  <si>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</si>
  <si>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</si>
  <si>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</si>
  <si>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</si>
  <si>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</si>
  <si>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</si>
  <si>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</si>
  <si>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</si>
  <si>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</si>
  <si>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</si>
  <si>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</si>
  <si>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</si>
  <si>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</si>
  <si>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</si>
  <si>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</si>
  <si>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</si>
  <si>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</si>
  <si>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</si>
  <si>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</si>
  <si>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</si>
  <si>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</si>
  <si>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</si>
  <si>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</si>
  <si>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</si>
  <si>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</si>
  <si>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</si>
  <si>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</si>
  <si>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</si>
  <si>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</si>
  <si>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</si>
  <si>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</si>
  <si>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</si>
  <si>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</si>
  <si>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</si>
  <si>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</si>
  <si>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</si>
  <si>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</si>
  <si>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</si>
  <si>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</si>
  <si>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</si>
  <si>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</si>
  <si>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</si>
  <si>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</si>
  <si>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</si>
  <si>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</si>
  <si>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</si>
  <si>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</si>
  <si>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</si>
  <si>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</si>
  <si>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</si>
  <si>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</si>
  <si>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</si>
  <si>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</si>
  <si>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</si>
  <si>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</si>
  <si>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</si>
  <si>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</si>
  <si>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</si>
  <si>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</si>
  <si>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</si>
  <si>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</si>
  <si>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</si>
  <si>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</si>
  <si>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</si>
  <si>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</si>
  <si>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</si>
  <si>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</si>
  <si>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</si>
  <si>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</si>
  <si>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</si>
  <si>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</si>
  <si>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</si>
  <si>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</si>
  <si>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</si>
  <si>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</si>
  <si>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</si>
  <si>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</si>
  <si>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</si>
  <si>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</si>
  <si>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</si>
  <si>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</si>
  <si>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</si>
  <si>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</si>
  <si>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</si>
  <si>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</si>
  <si>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</si>
  <si>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</si>
  <si>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</si>
  <si>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</si>
  <si>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</si>
  <si>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</si>
  <si>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</si>
  <si>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</si>
  <si>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</si>
  <si>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</si>
  <si>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</si>
  <si>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</si>
  <si>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</si>
  <si>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</si>
  <si>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</si>
  <si>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</si>
  <si>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</si>
  <si>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</si>
  <si>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</si>
  <si>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</si>
  <si>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</si>
  <si>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</si>
  <si>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</si>
  <si>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</si>
  <si>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</si>
  <si>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</si>
  <si>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</si>
  <si>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</si>
  <si>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</si>
  <si>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</si>
  <si>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</si>
  <si>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</si>
  <si>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</si>
  <si>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</si>
  <si>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</si>
  <si>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</si>
  <si>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</si>
  <si>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</si>
  <si>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</si>
  <si>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</si>
  <si>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</si>
  <si>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</si>
  <si>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</si>
  <si>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</si>
  <si>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</si>
  <si>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</si>
  <si>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</si>
  <si>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</si>
  <si>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</si>
  <si>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</si>
  <si>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</si>
  <si>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</si>
  <si>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</si>
  <si>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</si>
  <si>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</si>
  <si>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</si>
  <si>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</si>
  <si>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</si>
  <si>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</si>
  <si>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</si>
  <si>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</si>
  <si>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</si>
  <si>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</si>
  <si>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</si>
  <si>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</si>
  <si>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</si>
  <si>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</si>
  <si>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</si>
  <si>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</si>
  <si>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</si>
  <si>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</si>
  <si>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</si>
  <si>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</si>
  <si>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</si>
  <si>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</si>
  <si>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</si>
  <si>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</si>
  <si>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</si>
  <si>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</si>
  <si>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</si>
  <si>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</si>
  <si>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</si>
  <si>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</si>
  <si>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</si>
  <si>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</si>
  <si>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</si>
  <si>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</si>
  <si>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</si>
  <si>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</si>
  <si>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</si>
  <si>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</si>
  <si>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</si>
  <si>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</si>
  <si>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</si>
  <si>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</si>
  <si>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</si>
  <si>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</si>
  <si>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</si>
  <si>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</si>
  <si>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</si>
  <si>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</si>
  <si>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</si>
  <si>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</si>
  <si>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</si>
  <si>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</si>
  <si>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</si>
  <si>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</si>
  <si>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</si>
  <si>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</si>
  <si>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</si>
  <si>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</si>
  <si>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</si>
  <si>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</si>
  <si>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</si>
  <si>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</si>
  <si>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</si>
  <si>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</si>
  <si>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</si>
  <si>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</si>
  <si>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</si>
  <si>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</si>
  <si>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</si>
  <si>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</si>
  <si>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</si>
  <si>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</si>
  <si>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</si>
  <si>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</si>
  <si>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</si>
  <si>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</si>
  <si>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</si>
  <si>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</si>
  <si>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</si>
  <si>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</si>
  <si>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</si>
  <si>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</si>
  <si>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</si>
  <si>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</si>
  <si>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</si>
  <si>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</si>
  <si>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</si>
  <si>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</si>
  <si>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</si>
  <si>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</si>
  <si>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</si>
  <si>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</si>
  <si>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</si>
  <si>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</si>
  <si>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</si>
  <si>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</si>
  <si>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</si>
  <si>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</si>
  <si>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</si>
  <si>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</si>
  <si>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</si>
  <si>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</si>
  <si>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</si>
  <si>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</si>
  <si>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</si>
  <si>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</si>
  <si>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</si>
  <si>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</si>
  <si>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</si>
  <si>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</si>
  <si>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</si>
  <si>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</si>
  <si>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</si>
  <si>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</si>
  <si>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</si>
  <si>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</si>
  <si>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</si>
  <si>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</si>
  <si>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</si>
  <si>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</si>
  <si>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</si>
  <si>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</si>
  <si>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</si>
  <si>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</si>
  <si>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</si>
  <si>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</si>
  <si>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</si>
  <si>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</si>
  <si>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</si>
  <si>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</si>
  <si>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</si>
  <si>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</si>
  <si>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</si>
  <si>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</si>
  <si>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</si>
  <si>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</si>
  <si>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</si>
  <si>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</si>
  <si>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</si>
  <si>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</si>
  <si>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</si>
  <si>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</si>
  <si>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</si>
  <si>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</si>
  <si>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</si>
  <si>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</si>
  <si>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</si>
  <si>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</si>
  <si>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</si>
  <si>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</si>
  <si>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</si>
  <si>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</si>
  <si>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</si>
  <si>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</si>
  <si>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</si>
  <si>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</si>
  <si>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</si>
  <si>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</si>
  <si>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</si>
  <si>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</si>
  <si>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</si>
  <si>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</si>
  <si>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</si>
  <si>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</si>
  <si>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</si>
  <si>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</si>
  <si>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</si>
  <si>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</si>
  <si>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</si>
  <si>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</si>
  <si>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</si>
  <si>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</si>
  <si>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</si>
  <si>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</si>
  <si>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</si>
  <si>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</si>
  <si>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</si>
  <si>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</si>
  <si>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</si>
  <si>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</si>
  <si>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</si>
  <si>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</si>
  <si>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</si>
  <si>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</si>
  <si>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</si>
  <si>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</si>
  <si>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</si>
  <si>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</si>
  <si>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</si>
  <si>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</si>
  <si>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</si>
  <si>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</si>
  <si>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</si>
  <si>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</si>
  <si>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</si>
  <si>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</si>
  <si>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</si>
  <si>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</si>
  <si>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</si>
  <si>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</si>
  <si>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</si>
  <si>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</si>
  <si>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</si>
  <si>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</si>
  <si>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</si>
  <si>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</si>
  <si>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</si>
  <si>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</si>
  <si>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</si>
  <si>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</si>
  <si>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</si>
  <si>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</si>
  <si>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</si>
  <si>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</si>
  <si>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</si>
  <si>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</si>
  <si>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</si>
  <si>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</si>
  <si>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</si>
  <si>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</si>
  <si>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</si>
  <si>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</si>
  <si>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</si>
  <si>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</si>
  <si>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</si>
  <si>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</si>
  <si>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</si>
  <si>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</si>
  <si>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</si>
  <si>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</si>
  <si>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</si>
  <si>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</si>
  <si>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</si>
  <si>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</si>
  <si>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</si>
  <si>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</si>
  <si>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</si>
  <si>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</si>
  <si>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</si>
  <si>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</si>
  <si>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</si>
  <si>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</si>
  <si>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</si>
  <si>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</si>
  <si>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</si>
  <si>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</si>
  <si>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</si>
  <si>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</si>
  <si>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</si>
  <si>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</si>
  <si>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</si>
  <si>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</si>
  <si>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</si>
  <si>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</si>
  <si>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</si>
  <si>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</si>
  <si>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</si>
  <si>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</si>
  <si>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</si>
  <si>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</si>
  <si>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</si>
  <si>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</si>
  <si>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</si>
  <si>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</si>
  <si>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</si>
  <si>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</si>
  <si>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</si>
  <si>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</si>
  <si>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</si>
  <si>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</si>
  <si>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</si>
  <si>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</si>
  <si>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</si>
  <si>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</si>
  <si>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</si>
  <si>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</si>
  <si>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</si>
  <si>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</si>
  <si>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</si>
  <si>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</si>
  <si>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</si>
  <si>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</si>
  <si>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</si>
  <si>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</si>
  <si>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</si>
  <si>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</si>
  <si>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</si>
  <si>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</si>
  <si>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</si>
  <si>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</si>
  <si>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</si>
  <si>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</si>
  <si>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</si>
  <si>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</si>
  <si>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</si>
  <si>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</si>
  <si>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</si>
  <si>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</si>
  <si>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</si>
  <si>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</si>
  <si>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</si>
  <si>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</si>
  <si>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</si>
  <si>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</si>
  <si>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</si>
  <si>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</si>
  <si>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</si>
  <si>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</si>
  <si>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</si>
  <si>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</si>
  <si>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</si>
  <si>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</si>
  <si>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</si>
  <si>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</si>
  <si>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</si>
  <si>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</si>
  <si>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</si>
  <si>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</si>
  <si>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</si>
  <si>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</si>
  <si>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</si>
  <si>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</si>
  <si>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</si>
  <si>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</si>
  <si>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</si>
  <si>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</si>
  <si>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</si>
  <si>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</si>
  <si>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</si>
  <si>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</si>
  <si>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</si>
  <si>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</si>
  <si>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</si>
  <si>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</si>
  <si>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</si>
  <si>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</si>
  <si>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</si>
  <si>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</si>
  <si>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</si>
  <si>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</si>
  <si>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</si>
  <si>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</si>
  <si>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</si>
  <si>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</si>
  <si>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</si>
  <si>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</si>
  <si>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</si>
  <si>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</si>
  <si>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</si>
  <si>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</si>
  <si>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</si>
  <si>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</si>
  <si>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</si>
  <si>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</si>
  <si>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</si>
  <si>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</si>
  <si>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</si>
  <si>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</si>
  <si>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</si>
  <si>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</si>
  <si>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</si>
  <si>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</si>
  <si>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</si>
  <si>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</si>
  <si>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</si>
  <si>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</si>
  <si>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</si>
  <si>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</si>
  <si>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</si>
  <si>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</si>
  <si>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</si>
  <si>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</si>
  <si>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</si>
  <si>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</si>
  <si>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</si>
  <si>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</si>
  <si>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</si>
  <si>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</si>
  <si>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</si>
  <si>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</si>
  <si>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</si>
  <si>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</si>
  <si>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</si>
  <si>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</si>
  <si>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</si>
  <si>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</si>
  <si>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</si>
  <si>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</si>
  <si>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</si>
  <si>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</si>
  <si>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</si>
  <si>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</si>
  <si>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</si>
  <si>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</si>
  <si>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</si>
  <si>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</si>
  <si>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</si>
  <si>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</si>
  <si>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</si>
  <si>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</si>
  <si>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</si>
  <si>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</si>
  <si>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</si>
  <si>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</si>
  <si>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</si>
  <si>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</si>
  <si>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</si>
  <si>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</si>
  <si>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</si>
  <si>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</si>
  <si>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</si>
  <si>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</si>
  <si>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</si>
  <si>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</si>
  <si>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</si>
  <si>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</si>
  <si>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</si>
  <si>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</si>
  <si>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</si>
  <si>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</si>
  <si>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</si>
  <si>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</si>
  <si>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</si>
  <si>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</si>
  <si>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</si>
  <si>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</si>
  <si>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</si>
  <si>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</si>
  <si>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</si>
  <si>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</si>
  <si>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</si>
  <si>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</si>
  <si>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</si>
  <si>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</si>
  <si>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</si>
  <si>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</si>
  <si>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</si>
  <si>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</si>
  <si>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</si>
  <si>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</si>
  <si>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</si>
  <si>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</si>
  <si>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</si>
  <si>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</si>
  <si>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</si>
  <si>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</si>
  <si>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</si>
  <si>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</si>
  <si>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</si>
  <si>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</si>
  <si>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</si>
  <si>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</si>
  <si>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</si>
  <si>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</si>
  <si>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</si>
  <si>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</si>
  <si>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</si>
  <si>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</si>
  <si>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</si>
  <si>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</si>
  <si>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</si>
  <si>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</si>
  <si>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</si>
  <si>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</si>
  <si>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</si>
  <si>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</si>
  <si>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</si>
  <si>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</si>
  <si>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</si>
  <si>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</si>
  <si>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</si>
  <si>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</si>
  <si>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</si>
  <si>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</si>
  <si>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</si>
  <si>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</si>
  <si>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</si>
  <si>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</si>
  <si>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</si>
  <si>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</si>
  <si>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</si>
  <si>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</si>
  <si>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</si>
  <si>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</si>
  <si>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</si>
  <si>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</si>
  <si>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</si>
  <si>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</si>
  <si>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</si>
  <si>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</si>
  <si>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</si>
  <si>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</si>
  <si>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</si>
  <si>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</si>
  <si>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</si>
  <si>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</si>
  <si>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</si>
  <si>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</si>
  <si>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</si>
  <si>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</si>
  <si>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</si>
  <si>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</si>
  <si>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</si>
  <si>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</si>
  <si>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</si>
  <si>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</si>
  <si>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</si>
  <si>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</si>
  <si>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</si>
  <si>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</si>
  <si>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</si>
  <si>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</si>
  <si>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</si>
  <si>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</si>
  <si>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</si>
  <si>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</si>
  <si>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</si>
  <si>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</si>
  <si>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</si>
  <si>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</si>
  <si>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</si>
  <si>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</si>
  <si>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</si>
  <si>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</si>
  <si>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</si>
  <si>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</si>
  <si>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</si>
  <si>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</si>
  <si>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</si>
  <si>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</si>
  <si>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</si>
  <si>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</si>
  <si>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</si>
  <si>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</si>
  <si>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</si>
  <si>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</si>
  <si>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</si>
  <si>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</si>
  <si>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</si>
  <si>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</si>
  <si>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</si>
  <si>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</si>
  <si>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</si>
  <si>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</si>
  <si>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</si>
  <si>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</si>
  <si>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</si>
  <si>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</si>
  <si>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</si>
  <si>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</si>
  <si>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</si>
  <si>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</si>
  <si>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</si>
  <si>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</si>
  <si>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</si>
  <si>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</si>
  <si>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</si>
  <si>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</si>
  <si>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</si>
  <si>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</si>
  <si>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</si>
  <si>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</si>
  <si>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</si>
  <si>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</si>
  <si>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</si>
  <si>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</si>
  <si>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</si>
  <si>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</si>
  <si>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</si>
  <si>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</si>
  <si>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</si>
  <si>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</si>
  <si>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</si>
  <si>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</si>
  <si>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</si>
  <si>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</si>
  <si>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</si>
  <si>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</si>
  <si>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</si>
  <si>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</si>
  <si>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</si>
  <si>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</si>
  <si>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</si>
  <si>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</si>
  <si>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</si>
  <si>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</si>
  <si>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</si>
  <si>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</si>
  <si>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</si>
  <si>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</si>
  <si>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</si>
  <si>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</si>
  <si>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</si>
  <si>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</si>
  <si>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</si>
  <si>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</si>
  <si>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</si>
  <si>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</si>
  <si>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</si>
  <si>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</si>
  <si>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</si>
  <si>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</si>
  <si>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</si>
  <si>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</si>
  <si>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</si>
  <si>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</si>
  <si>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</si>
  <si>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</si>
  <si>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</si>
  <si>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</si>
  <si>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</si>
  <si>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</si>
  <si>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</si>
  <si>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</si>
  <si>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</si>
  <si>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</si>
  <si>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</si>
  <si>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</si>
  <si>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</si>
  <si>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</si>
  <si>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</si>
  <si>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</si>
  <si>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</si>
  <si>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</si>
  <si>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</si>
  <si>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</si>
  <si>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</si>
  <si>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</si>
  <si>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</si>
  <si>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</si>
  <si>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</si>
  <si>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</si>
  <si>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</si>
  <si>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</si>
  <si>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</si>
  <si>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</si>
  <si>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</si>
  <si>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</si>
  <si>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</si>
  <si>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</si>
  <si>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</si>
  <si>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</si>
  <si>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</si>
  <si>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</si>
  <si>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</si>
  <si>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</si>
  <si>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</si>
  <si>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</si>
  <si>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</si>
  <si>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</si>
  <si>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</si>
  <si>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</si>
  <si>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</si>
  <si>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</si>
  <si>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</si>
  <si>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</si>
  <si>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</si>
  <si>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</si>
  <si>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</si>
  <si>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</si>
  <si>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</si>
  <si>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</si>
  <si>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</si>
  <si>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</si>
  <si>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</si>
  <si>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</si>
  <si>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</si>
  <si>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</si>
  <si>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</si>
  <si>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</si>
  <si>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</si>
  <si>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</si>
  <si>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</si>
  <si>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</si>
  <si>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</si>
  <si>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</si>
  <si>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</si>
  <si>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</si>
  <si>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</si>
  <si>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</si>
  <si>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</si>
  <si>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</si>
  <si>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</si>
  <si>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</si>
  <si>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</si>
  <si>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</si>
  <si>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</si>
  <si>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</si>
  <si>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</si>
  <si>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</si>
  <si>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</si>
  <si>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</si>
  <si>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</si>
  <si>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</si>
  <si>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</si>
  <si>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</si>
  <si>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</si>
  <si>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</si>
  <si>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</si>
  <si>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</si>
  <si>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</si>
  <si>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</si>
  <si>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</si>
  <si>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</si>
  <si>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</si>
  <si>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</si>
  <si>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</si>
  <si>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</si>
  <si>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</si>
  <si>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</si>
  <si>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</si>
  <si>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</si>
  <si>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</si>
  <si>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</si>
  <si>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</si>
  <si>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</si>
  <si>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</si>
  <si>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</si>
  <si>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</si>
  <si>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</si>
  <si>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</si>
  <si>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</si>
  <si>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</si>
  <si>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</si>
  <si>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</si>
  <si>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</si>
  <si>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</si>
  <si>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</si>
  <si>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</si>
  <si>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</si>
  <si>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</si>
  <si>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</si>
  <si>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</si>
  <si>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</si>
  <si>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</si>
  <si>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</si>
  <si>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</si>
  <si>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</si>
  <si>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</si>
  <si>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</si>
  <si>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</si>
  <si>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</si>
  <si>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</si>
  <si>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</si>
  <si>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</si>
  <si>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</si>
  <si>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</si>
  <si>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</si>
  <si>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</si>
  <si>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</si>
  <si>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</si>
  <si>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</si>
  <si>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</si>
  <si>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</si>
  <si>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</si>
  <si>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</si>
  <si>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</si>
  <si>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</si>
  <si>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</si>
  <si>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</si>
  <si>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</si>
  <si>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</si>
  <si>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</si>
  <si>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</si>
  <si>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</si>
  <si>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</si>
  <si>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</si>
  <si>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</si>
  <si>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</si>
  <si>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</si>
  <si>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</si>
  <si>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</si>
  <si>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</si>
  <si>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</si>
  <si>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</si>
  <si>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</si>
  <si>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</si>
  <si>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</si>
  <si>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</si>
  <si>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</si>
  <si>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</si>
  <si>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</si>
  <si>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</si>
  <si>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</si>
  <si>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</si>
  <si>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</si>
  <si>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</si>
  <si>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</si>
  <si>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</si>
  <si>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</si>
  <si>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</si>
  <si>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</si>
  <si>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</si>
  <si>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</si>
  <si>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</si>
  <si>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</si>
  <si>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</si>
  <si>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</si>
  <si>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</si>
  <si>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</si>
  <si>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</si>
  <si>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</si>
  <si>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</si>
  <si>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</si>
  <si>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</si>
  <si>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</si>
  <si>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</si>
  <si>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</si>
  <si>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</si>
  <si>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</si>
  <si>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</si>
  <si>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</si>
  <si>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</si>
  <si>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</si>
  <si>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</si>
  <si>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</si>
  <si>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</si>
  <si>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</si>
  <si>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</si>
  <si>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</si>
  <si>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</si>
  <si>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</si>
  <si>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</si>
  <si>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</si>
  <si>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</si>
  <si>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</si>
  <si>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</si>
  <si>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</si>
  <si>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</si>
  <si>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</si>
  <si>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</si>
  <si>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</si>
  <si>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</si>
  <si>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</si>
  <si>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</si>
  <si>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</si>
  <si>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</si>
  <si>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</si>
  <si>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</si>
  <si>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</si>
  <si>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</si>
  <si>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</si>
  <si>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</si>
  <si>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</si>
  <si>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</si>
  <si>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</si>
  <si>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</si>
  <si>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</si>
  <si>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</si>
  <si>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</si>
  <si>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</si>
  <si>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</si>
  <si>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</si>
  <si>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</si>
  <si>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</si>
  <si>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</si>
  <si>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</si>
  <si>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</si>
  <si>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</si>
  <si>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</si>
  <si>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</si>
  <si>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</si>
  <si>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</si>
  <si>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</si>
  <si>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</si>
  <si>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</si>
  <si>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</si>
  <si>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</si>
  <si>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</si>
  <si>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</si>
  <si>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</si>
  <si>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</si>
  <si>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</si>
  <si>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</si>
  <si>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</si>
  <si>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</si>
  <si>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</si>
  <si>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</si>
  <si>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</si>
  <si>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</si>
  <si>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</si>
  <si>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</si>
  <si>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</si>
  <si>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</si>
  <si>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</si>
  <si>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</si>
  <si>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</si>
  <si>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</si>
  <si>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</si>
  <si>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</si>
  <si>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</si>
  <si>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</si>
  <si>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</si>
  <si>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</si>
  <si>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</si>
  <si>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</si>
  <si>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</si>
  <si>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</si>
  <si>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</si>
  <si>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</si>
  <si>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</si>
  <si>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</si>
  <si>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</si>
  <si>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</si>
  <si>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</si>
  <si>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</si>
  <si>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</si>
  <si>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</si>
  <si>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</si>
  <si>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</si>
  <si>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</si>
  <si>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</si>
  <si>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</si>
  <si>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</si>
  <si>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</si>
  <si>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</si>
  <si>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</si>
  <si>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</si>
  <si>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</si>
  <si>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</si>
  <si>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</si>
  <si>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</si>
  <si>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</si>
  <si>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</si>
  <si>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</si>
  <si>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</si>
  <si>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</si>
  <si>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</si>
  <si>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</si>
  <si>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</si>
  <si>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</si>
  <si>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</si>
  <si>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</si>
  <si>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</si>
  <si>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</si>
  <si>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</si>
  <si>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</si>
  <si>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</si>
  <si>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</si>
  <si>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</si>
  <si>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</si>
  <si>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</si>
  <si>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</si>
  <si>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</si>
  <si>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</si>
  <si>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</si>
  <si>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</si>
  <si>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</si>
  <si>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</si>
  <si>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</si>
  <si>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</si>
  <si>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</si>
  <si>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</si>
  <si>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</si>
  <si>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</si>
  <si>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</si>
  <si>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</si>
  <si>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</si>
  <si>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</si>
  <si>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</si>
  <si>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</si>
  <si>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</si>
  <si>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</si>
  <si>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</si>
  <si>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</si>
  <si>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</si>
  <si>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</si>
  <si>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</si>
  <si>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</si>
  <si>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</si>
  <si>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</si>
  <si>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</si>
  <si>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</si>
  <si>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</si>
  <si>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</si>
  <si>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</si>
  <si>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</si>
  <si>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</si>
  <si>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</si>
  <si>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</si>
  <si>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</si>
  <si>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</si>
  <si>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</si>
  <si>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</si>
  <si>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</si>
  <si>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</si>
  <si>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</si>
  <si>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</si>
  <si>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</si>
  <si>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</si>
  <si>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</si>
  <si>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</si>
  <si>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</si>
  <si>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</si>
  <si>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</si>
  <si>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</si>
  <si>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</si>
  <si>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</si>
  <si>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</si>
  <si>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</si>
  <si>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</si>
  <si>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</si>
  <si>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</si>
  <si>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</si>
  <si>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</si>
  <si>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</si>
  <si>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</si>
  <si>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</si>
  <si>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</si>
  <si>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</si>
  <si>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</si>
  <si>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</si>
  <si>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</si>
  <si>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</si>
  <si>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</si>
  <si>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</si>
  <si>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</si>
  <si>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</si>
  <si>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</si>
  <si>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</si>
  <si>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</si>
  <si>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</si>
  <si>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</si>
  <si>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</si>
  <si>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</si>
  <si>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</si>
  <si>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</si>
  <si>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</si>
  <si>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</si>
  <si>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</si>
  <si>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</si>
  <si>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</si>
  <si>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</si>
  <si>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</si>
  <si>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</si>
  <si>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</si>
  <si>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</si>
  <si>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</si>
  <si>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</si>
  <si>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</si>
  <si>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</si>
  <si>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</si>
  <si>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</si>
  <si>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</si>
  <si>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</si>
  <si>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</si>
  <si>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</si>
  <si>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</si>
  <si>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</si>
  <si>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</si>
  <si>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</si>
  <si>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</si>
  <si>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</si>
  <si>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</si>
  <si>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</si>
  <si>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</si>
  <si>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</si>
  <si>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</si>
  <si>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</si>
  <si>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</si>
  <si>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</si>
  <si>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</si>
  <si>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</si>
  <si>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</si>
  <si>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</si>
  <si>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</si>
  <si>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</si>
  <si>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</si>
  <si>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</si>
  <si>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</si>
  <si>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</si>
  <si>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</si>
  <si>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</si>
  <si>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</si>
  <si>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</si>
  <si>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</si>
  <si>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</si>
  <si>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</si>
  <si>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</si>
  <si>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</si>
  <si>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</si>
  <si>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</si>
  <si>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</si>
  <si>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</si>
  <si>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</si>
  <si>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</si>
  <si>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</si>
  <si>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</si>
  <si>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</si>
  <si>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</si>
  <si>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</si>
  <si>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</si>
  <si>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</si>
  <si>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</si>
  <si>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</si>
  <si>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</si>
  <si>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</si>
  <si>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</si>
  <si>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</si>
  <si>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</si>
  <si>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</si>
  <si>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</si>
  <si>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</si>
  <si>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</si>
  <si>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</si>
  <si>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</si>
  <si>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</si>
  <si>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</si>
  <si>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</si>
  <si>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</si>
  <si>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</si>
  <si>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</si>
  <si>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</si>
  <si>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</si>
  <si>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</si>
  <si>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</si>
  <si>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</si>
  <si>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</si>
  <si>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</si>
  <si>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</si>
  <si>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</si>
  <si>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</si>
  <si>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</si>
  <si>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</si>
  <si>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</si>
  <si>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</si>
  <si>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</si>
  <si>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</si>
  <si>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</si>
  <si>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</si>
  <si>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</si>
  <si>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</si>
  <si>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</si>
  <si>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</si>
  <si>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</si>
  <si>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</si>
  <si>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</si>
  <si>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</si>
  <si>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</si>
  <si>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</si>
  <si>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</si>
  <si>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</si>
  <si>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</si>
  <si>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</si>
  <si>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</si>
  <si>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</si>
  <si>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</si>
  <si>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</si>
  <si>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</si>
  <si>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</si>
  <si>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</si>
  <si>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</si>
  <si>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</si>
  <si>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</si>
  <si>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</si>
  <si>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</si>
  <si>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</si>
  <si>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</si>
  <si>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</si>
  <si>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</si>
  <si>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</si>
  <si>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</si>
  <si>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</si>
  <si>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</si>
  <si>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</si>
  <si>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</si>
  <si>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</si>
  <si>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</si>
  <si>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</si>
  <si>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</si>
  <si>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</si>
  <si>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</si>
  <si>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</si>
  <si>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</si>
  <si>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</si>
  <si>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</si>
  <si>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</si>
  <si>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</si>
  <si>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</si>
  <si>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</si>
  <si>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</si>
  <si>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</si>
  <si>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</si>
  <si>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</si>
  <si>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</si>
  <si>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</si>
  <si>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</si>
  <si>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</si>
  <si>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</si>
  <si>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</si>
  <si>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</si>
  <si>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</si>
  <si>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</si>
  <si>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</si>
  <si>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</si>
  <si>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</si>
  <si>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</si>
  <si>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</si>
  <si>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</si>
  <si>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</si>
  <si>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</si>
  <si>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</si>
  <si>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</si>
  <si>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</si>
  <si>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</si>
  <si>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</si>
  <si>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</si>
  <si>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</si>
  <si>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</si>
  <si>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</si>
  <si>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</si>
  <si>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</si>
  <si>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</si>
  <si>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</si>
  <si>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</si>
  <si>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</si>
  <si>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</si>
  <si>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</si>
  <si>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</si>
  <si>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</si>
  <si>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</si>
  <si>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</si>
  <si>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</si>
  <si>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</si>
  <si>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</si>
  <si>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</si>
  <si>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</si>
  <si>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</si>
  <si>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</si>
  <si>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</si>
  <si>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</si>
  <si>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</si>
  <si>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</si>
  <si>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</si>
  <si>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</si>
  <si>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</si>
  <si>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</si>
  <si>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</si>
  <si>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</si>
  <si>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</si>
  <si>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</si>
  <si>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</si>
  <si>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</si>
  <si>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</si>
  <si>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</si>
  <si>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</si>
  <si>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</si>
  <si>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</si>
  <si>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</si>
  <si>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</si>
  <si>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</si>
  <si>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</si>
  <si>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</si>
  <si>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</si>
  <si>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</si>
  <si>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</si>
  <si>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</si>
  <si>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</si>
  <si>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</si>
  <si>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</si>
  <si>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</si>
  <si>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</si>
  <si>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</si>
  <si>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</si>
  <si>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</si>
  <si>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</si>
  <si>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</si>
  <si>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</si>
  <si>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</si>
  <si>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</si>
  <si>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</si>
  <si>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</si>
  <si>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</si>
  <si>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</si>
  <si>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</si>
  <si>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</si>
  <si>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</si>
  <si>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</si>
  <si>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</si>
  <si>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</si>
  <si>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</si>
  <si>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</si>
  <si>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</si>
  <si>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</si>
  <si>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</si>
  <si>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</si>
  <si>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</si>
  <si>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</si>
  <si>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</si>
  <si>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</si>
  <si>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</si>
  <si>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</si>
  <si>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</si>
  <si>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</si>
  <si>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</si>
  <si>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</si>
  <si>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</si>
  <si>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</si>
  <si>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</si>
  <si>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</si>
  <si>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</si>
  <si>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</si>
  <si>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</si>
  <si>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</si>
  <si>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</si>
  <si>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</si>
  <si>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</si>
  <si>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</si>
  <si>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</si>
  <si>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</si>
  <si>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</si>
  <si>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</si>
  <si>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</si>
  <si>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</si>
  <si>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</si>
  <si>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</si>
  <si>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</si>
  <si>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</si>
  <si>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</si>
  <si>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</si>
  <si>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</si>
  <si>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</si>
  <si>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</si>
  <si>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</si>
  <si>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</si>
  <si>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</si>
  <si>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</si>
  <si>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</si>
  <si>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</si>
  <si>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</si>
  <si>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</si>
  <si>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</si>
  <si>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</si>
  <si>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</si>
  <si>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</si>
  <si>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</si>
  <si>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</si>
  <si>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</si>
  <si>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</si>
  <si>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</si>
  <si>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</si>
  <si>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</si>
  <si>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</si>
  <si>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</si>
  <si>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</si>
  <si>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</si>
  <si>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</si>
  <si>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</si>
  <si>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</si>
  <si>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</si>
  <si>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</si>
  <si>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</si>
  <si>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</si>
  <si>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</si>
  <si>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</si>
  <si>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</si>
  <si>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</si>
  <si>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</si>
  <si>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</si>
  <si>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</si>
  <si>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</si>
  <si>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</si>
  <si>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</si>
  <si>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</si>
  <si>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</si>
  <si>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</si>
  <si>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</si>
  <si>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</si>
  <si>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</si>
  <si>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</si>
  <si>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</si>
  <si>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</si>
  <si>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</si>
  <si>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</si>
  <si>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</si>
  <si>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</si>
  <si>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</si>
  <si>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</si>
  <si>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</si>
  <si>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</si>
  <si>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</si>
  <si>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</si>
  <si>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</si>
  <si>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</si>
  <si>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</si>
  <si>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</si>
  <si>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</si>
  <si>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</si>
  <si>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</si>
  <si>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</si>
  <si>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</si>
  <si>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</si>
  <si>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</si>
  <si>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</si>
  <si>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</si>
  <si>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</si>
  <si>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</si>
  <si>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</si>
  <si>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</si>
  <si>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</si>
  <si>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</si>
  <si>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</si>
  <si>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</si>
  <si>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</si>
  <si>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</si>
  <si>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</si>
  <si>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</si>
  <si>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</si>
  <si>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</si>
  <si>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</si>
  <si>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</si>
  <si>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</si>
  <si>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</si>
  <si>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</si>
  <si>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</si>
  <si>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</si>
  <si>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</si>
  <si>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</si>
  <si>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</si>
  <si>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</si>
  <si>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</si>
  <si>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</si>
  <si>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</si>
  <si>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</si>
  <si>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</si>
  <si>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</si>
  <si>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</si>
  <si>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</si>
  <si>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</si>
  <si>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</si>
  <si>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</si>
  <si>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</si>
  <si>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</si>
  <si>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</si>
  <si>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</si>
  <si>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</si>
  <si>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</si>
  <si>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</si>
  <si>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</si>
  <si>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</si>
  <si>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</si>
  <si>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</si>
  <si>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</si>
  <si>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</si>
  <si>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</si>
  <si>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</si>
  <si>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</si>
  <si>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</si>
  <si>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</si>
  <si>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</si>
  <si>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</si>
  <si>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</si>
  <si>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</si>
  <si>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</si>
  <si>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</si>
  <si>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</si>
  <si>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</si>
  <si>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</si>
  <si>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</si>
  <si>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</si>
  <si>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</si>
  <si>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</si>
  <si>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</si>
  <si>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</si>
  <si>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</si>
  <si>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</si>
  <si>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</si>
  <si>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</si>
  <si>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</si>
  <si>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</si>
  <si>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</si>
  <si>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</si>
  <si>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</si>
  <si>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</si>
  <si>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</si>
  <si>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</si>
  <si>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</si>
  <si>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</si>
  <si>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</si>
  <si>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</si>
  <si>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</si>
  <si>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</si>
  <si>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</si>
  <si>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</si>
  <si>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</si>
  <si>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</si>
  <si>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</si>
  <si>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</si>
  <si>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</si>
  <si>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</si>
  <si>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</si>
  <si>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</si>
  <si>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</si>
  <si>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</si>
  <si>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</si>
  <si>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</si>
  <si>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</si>
  <si>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</si>
  <si>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</si>
  <si>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</si>
  <si>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</si>
  <si>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</si>
  <si>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</si>
  <si>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</si>
  <si>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</si>
  <si>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</si>
  <si>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</si>
  <si>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</si>
  <si>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</si>
  <si>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</si>
  <si>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</si>
  <si>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</si>
  <si>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</si>
  <si>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</si>
  <si>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</si>
  <si>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</si>
  <si>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</si>
  <si>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</si>
  <si>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</si>
  <si>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</si>
  <si>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</si>
  <si>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</si>
  <si>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</si>
  <si>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</si>
  <si>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</si>
  <si>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</si>
  <si>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</si>
  <si>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</si>
  <si>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</si>
  <si>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</si>
  <si>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</si>
  <si>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</si>
  <si>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</si>
  <si>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</si>
  <si>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</si>
  <si>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</si>
  <si>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</si>
  <si>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</si>
  <si>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</si>
  <si>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</si>
  <si>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</si>
  <si>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</si>
  <si>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</si>
  <si>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</si>
  <si>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</si>
  <si>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</si>
  <si>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</si>
  <si>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</si>
  <si>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</si>
  <si>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</si>
  <si>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</si>
  <si>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</si>
  <si>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</si>
  <si>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</si>
  <si>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</si>
  <si>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</si>
  <si>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</si>
  <si>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</si>
  <si>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</si>
  <si>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</si>
  <si>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</si>
  <si>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</si>
  <si>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</si>
  <si>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</si>
  <si>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</si>
  <si>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</si>
  <si>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</si>
  <si>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</si>
  <si>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</si>
  <si>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</si>
  <si>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</si>
  <si>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</si>
  <si>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</si>
  <si>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</si>
  <si>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</si>
  <si>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</si>
  <si>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</si>
  <si>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</si>
  <si>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</si>
  <si>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</si>
  <si>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</si>
  <si>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</si>
  <si>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</si>
  <si>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</si>
  <si>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</si>
  <si>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</si>
  <si>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</si>
  <si>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</si>
  <si>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</si>
  <si>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</si>
  <si>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</si>
  <si>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</si>
  <si>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</si>
  <si>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</si>
  <si>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</si>
  <si>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</si>
  <si>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</si>
  <si>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</si>
  <si>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</si>
  <si>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</si>
  <si>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</si>
  <si>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</si>
  <si>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</si>
  <si>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</si>
  <si>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</si>
  <si>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</si>
  <si>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</si>
  <si>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</si>
  <si>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</si>
  <si>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</si>
  <si>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</si>
  <si>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</si>
  <si>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</si>
  <si>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</si>
  <si>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</si>
  <si>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</si>
  <si>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</si>
  <si>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</si>
  <si>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</si>
  <si>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</si>
  <si>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</si>
  <si>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</si>
  <si>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</si>
  <si>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</si>
  <si>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</si>
  <si>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</si>
  <si>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</si>
  <si>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</si>
  <si>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</si>
  <si>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</si>
  <si>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</si>
  <si>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</si>
  <si>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</si>
  <si>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</si>
  <si>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</si>
  <si>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</si>
  <si>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</si>
  <si>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</si>
  <si>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</si>
  <si>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</si>
  <si>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</si>
  <si>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</si>
  <si>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</si>
  <si>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</si>
  <si>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</si>
  <si>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</si>
  <si>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</si>
  <si>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</si>
  <si>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</si>
  <si>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</si>
  <si>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</si>
  <si>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</si>
  <si>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</si>
  <si>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</si>
  <si>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</si>
  <si>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</si>
  <si>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</si>
  <si>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</si>
  <si>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</si>
  <si>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</si>
  <si>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</si>
  <si>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</si>
  <si>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</si>
  <si>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</si>
  <si>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</si>
  <si>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</si>
  <si>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</si>
  <si>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</si>
  <si>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</si>
  <si>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</si>
  <si>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</si>
  <si>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</si>
  <si>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</si>
  <si>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</si>
  <si>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</si>
  <si>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</si>
  <si>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</si>
  <si>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</si>
  <si>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</si>
  <si>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</si>
  <si>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</si>
  <si>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</si>
  <si>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</si>
  <si>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</si>
  <si>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</si>
  <si>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</si>
  <si>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</si>
  <si>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</si>
  <si>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</si>
  <si>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</si>
  <si>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</si>
  <si>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</si>
  <si>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</si>
  <si>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</si>
  <si>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</si>
  <si>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</si>
  <si>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</si>
  <si>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</si>
  <si>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</si>
  <si>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</si>
  <si>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</si>
  <si>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</si>
  <si>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</si>
  <si>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</si>
  <si>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</si>
  <si>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</si>
  <si>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</si>
  <si>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</si>
  <si>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</si>
  <si>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</si>
  <si>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</si>
  <si>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</si>
  <si>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</si>
  <si>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</si>
  <si>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</si>
  <si>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</si>
  <si>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</si>
  <si>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</si>
  <si>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</si>
  <si>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</si>
  <si>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</si>
  <si>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</si>
  <si>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</si>
  <si>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</si>
  <si>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</si>
  <si>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</si>
  <si>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</si>
  <si>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</si>
  <si>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</si>
  <si>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</si>
  <si>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</si>
  <si>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</si>
  <si>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</si>
  <si>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</si>
  <si>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</si>
  <si>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</si>
  <si>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</si>
  <si>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</si>
  <si>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</si>
  <si>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</si>
  <si>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</si>
  <si>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</si>
  <si>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</si>
  <si>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</si>
  <si>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</si>
  <si>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</si>
  <si>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</si>
  <si>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</si>
  <si>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</si>
  <si>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</si>
  <si>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</si>
  <si>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</si>
  <si>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</si>
  <si>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</si>
  <si>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</si>
  <si>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</si>
  <si>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</si>
  <si>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</si>
  <si>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</si>
  <si>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</si>
  <si>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</si>
  <si>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</si>
  <si>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</si>
  <si>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</si>
  <si>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</si>
  <si>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</si>
  <si>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</si>
  <si>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</si>
  <si>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</si>
  <si>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</si>
  <si>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</si>
  <si>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</si>
  <si>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</si>
  <si>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</si>
  <si>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</si>
  <si>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</si>
  <si>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</si>
  <si>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</si>
  <si>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</si>
  <si>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</si>
  <si>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</si>
  <si>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</si>
  <si>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</si>
  <si>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</si>
  <si>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</si>
  <si>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</si>
  <si>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</si>
  <si>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</si>
  <si>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</si>
  <si>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</si>
  <si>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</si>
  <si>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</si>
  <si>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</si>
  <si>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</si>
  <si>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</si>
  <si>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</si>
  <si>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</si>
  <si>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</si>
  <si>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</si>
  <si>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</si>
  <si>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</si>
  <si>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</si>
  <si>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</si>
  <si>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</si>
  <si>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</si>
  <si>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</si>
  <si>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</si>
  <si>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</si>
  <si>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</si>
  <si>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</si>
  <si>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</si>
  <si>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</si>
  <si>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</si>
  <si>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</si>
  <si>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</si>
  <si>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</si>
  <si>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</si>
  <si>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</si>
  <si>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</si>
  <si>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</si>
  <si>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</si>
  <si>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</si>
  <si>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</si>
  <si>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</si>
  <si>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</si>
  <si>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</si>
  <si>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</si>
  <si>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</si>
  <si>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</si>
  <si>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</si>
  <si>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</si>
  <si>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</si>
  <si>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</si>
  <si>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</si>
  <si>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</si>
  <si>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</si>
  <si>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</si>
  <si>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</si>
  <si>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</si>
  <si>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</si>
  <si>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</si>
  <si>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</si>
  <si>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</si>
  <si>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</si>
  <si>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</si>
  <si>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</si>
  <si>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</si>
  <si>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</si>
  <si>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</si>
  <si>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</si>
  <si>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</si>
  <si>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</si>
  <si>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</si>
  <si>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</si>
  <si>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</si>
  <si>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</si>
  <si>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</si>
  <si>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</si>
  <si>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</si>
  <si>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</si>
  <si>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</si>
  <si>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</si>
  <si>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</si>
  <si>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</si>
  <si>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</si>
  <si>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</si>
  <si>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</si>
  <si>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</si>
  <si>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</si>
  <si>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</si>
  <si>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</si>
  <si>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</si>
  <si>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</si>
  <si>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</si>
  <si>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</si>
  <si>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</si>
  <si>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</si>
  <si>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</si>
  <si>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</si>
  <si>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</si>
  <si>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</si>
  <si>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</si>
  <si>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</si>
  <si>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</si>
  <si>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</si>
  <si>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</si>
  <si>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</si>
  <si>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</si>
  <si>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</si>
  <si>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</si>
  <si>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</si>
  <si>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</si>
  <si>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</si>
  <si>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</si>
  <si>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</si>
  <si>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</si>
  <si>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</si>
  <si>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</si>
  <si>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</si>
  <si>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</si>
  <si>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</si>
  <si>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</si>
  <si>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</si>
  <si>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</si>
  <si>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</si>
  <si>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</si>
  <si>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</si>
  <si>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</si>
  <si>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</si>
  <si>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</si>
  <si>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</si>
  <si>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</si>
  <si>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</si>
  <si>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</si>
  <si>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</si>
  <si>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</si>
  <si>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</si>
  <si>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</si>
  <si>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</si>
  <si>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</si>
  <si>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</si>
  <si>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</si>
  <si>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</si>
  <si>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</si>
  <si>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</si>
  <si>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</si>
  <si>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</si>
  <si>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</si>
  <si>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</si>
  <si>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</si>
  <si>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</si>
  <si>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</si>
  <si>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</si>
  <si>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</si>
  <si>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</si>
  <si>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</si>
  <si>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</si>
  <si>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</si>
  <si>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</si>
  <si>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</si>
  <si>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</si>
  <si>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</si>
  <si>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</si>
  <si>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</si>
  <si>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</si>
  <si>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</si>
  <si>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</si>
  <si>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</si>
  <si>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</si>
  <si>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</si>
  <si>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</si>
  <si>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</si>
  <si>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</si>
  <si>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</si>
  <si>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</si>
  <si>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</si>
  <si>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</si>
  <si>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</si>
  <si>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</si>
  <si>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</si>
  <si>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</si>
  <si>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</si>
  <si>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</si>
  <si>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</si>
  <si>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</si>
  <si>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</si>
  <si>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</si>
  <si>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</si>
  <si>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</si>
  <si>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</si>
  <si>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</si>
  <si>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</si>
  <si>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</si>
  <si>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</si>
  <si>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</si>
  <si>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</si>
  <si>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</si>
  <si>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</si>
  <si>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</si>
  <si>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</si>
  <si>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</si>
  <si>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</si>
  <si>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</si>
  <si>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</si>
  <si>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</si>
  <si>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</si>
  <si>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</si>
  <si>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</si>
  <si>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</si>
  <si>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</si>
  <si>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</si>
  <si>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</si>
  <si>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</si>
  <si>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</si>
  <si>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</si>
  <si>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</si>
  <si>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</si>
  <si>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</si>
  <si>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</si>
  <si>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</si>
  <si>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</si>
  <si>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</si>
  <si>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</si>
  <si>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</si>
  <si>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</si>
  <si>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</si>
  <si>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</si>
  <si>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</si>
  <si>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</si>
  <si>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</si>
  <si>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</si>
  <si>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</si>
  <si>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</si>
  <si>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</si>
  <si>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</si>
  <si>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</si>
  <si>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</si>
  <si>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</si>
  <si>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</si>
  <si>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</si>
  <si>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</si>
  <si>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</si>
  <si>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</si>
  <si>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</si>
  <si>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</si>
  <si>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</si>
  <si>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</si>
  <si>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</si>
  <si>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</si>
  <si>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</si>
  <si>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</si>
  <si>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</si>
  <si>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</si>
  <si>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</si>
  <si>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</si>
  <si>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</si>
  <si>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</si>
  <si>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</si>
  <si>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</si>
  <si>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</si>
  <si>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</si>
  <si>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</si>
  <si>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</si>
  <si>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</si>
  <si>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</si>
  <si>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</si>
  <si>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</si>
  <si>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</si>
  <si>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</si>
  <si>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</si>
  <si>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</si>
  <si>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</si>
  <si>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</si>
  <si>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</si>
  <si>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</si>
  <si>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</si>
  <si>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</si>
  <si>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</si>
  <si>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</si>
  <si>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</si>
  <si>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</si>
  <si>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</si>
  <si>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</si>
  <si>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</si>
  <si>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</si>
  <si>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</si>
  <si>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</si>
  <si>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</si>
  <si>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</si>
  <si>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</si>
  <si>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</si>
  <si>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</si>
  <si>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</si>
  <si>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</si>
  <si>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</si>
  <si>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</si>
  <si>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</si>
  <si>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</si>
  <si>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</si>
  <si>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</si>
  <si>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</si>
  <si>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</si>
  <si>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</si>
  <si>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</si>
  <si>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</si>
  <si>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</si>
  <si>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</si>
  <si>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</si>
  <si>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</si>
  <si>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</si>
  <si>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</si>
  <si>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</si>
  <si>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</si>
  <si>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</si>
  <si>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</si>
  <si>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</si>
  <si>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</si>
  <si>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</si>
  <si>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</si>
  <si>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</si>
  <si>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</si>
  <si>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</si>
  <si>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</si>
  <si>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</si>
  <si>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</si>
  <si>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</si>
  <si>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</si>
  <si>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</si>
  <si>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</si>
  <si>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</si>
  <si>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</si>
  <si>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</si>
  <si>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</si>
  <si>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</si>
  <si>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</si>
  <si>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</si>
  <si>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</si>
  <si>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</si>
  <si>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</si>
  <si>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</si>
  <si>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</si>
  <si>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</si>
  <si>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</si>
  <si>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</si>
  <si>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</si>
  <si>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</si>
  <si>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</si>
  <si>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</si>
  <si>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</si>
  <si>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</si>
  <si>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</si>
  <si>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</si>
  <si>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</si>
  <si>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</si>
  <si>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</si>
  <si>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</si>
  <si>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</si>
  <si>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</si>
  <si>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</si>
  <si>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</si>
  <si>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</si>
  <si>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</si>
  <si>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</si>
  <si>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</si>
  <si>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</si>
  <si>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</si>
  <si>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</si>
  <si>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</si>
  <si>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</si>
  <si>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</si>
  <si>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</si>
  <si>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</si>
  <si>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</si>
  <si>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</si>
  <si>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</si>
  <si>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</si>
  <si>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</si>
  <si>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</si>
  <si>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</si>
  <si>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</si>
  <si>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</si>
  <si>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</si>
  <si>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</si>
  <si>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</si>
  <si>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</si>
  <si>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</si>
  <si>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</si>
  <si>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</si>
  <si>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</si>
  <si>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</si>
  <si>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</si>
  <si>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</si>
  <si>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</si>
  <si>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</si>
  <si>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</si>
  <si>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</si>
  <si>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</si>
  <si>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</si>
  <si>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</si>
  <si>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</si>
  <si>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</si>
  <si>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</si>
  <si>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</si>
  <si>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</si>
  <si>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</si>
  <si>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</si>
  <si>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</si>
  <si>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</si>
  <si>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</si>
  <si>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</si>
  <si>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</si>
  <si>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</si>
  <si>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</si>
  <si>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</si>
  <si>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</si>
  <si>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</si>
  <si>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</si>
  <si>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</si>
  <si>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</si>
  <si>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</si>
  <si>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</si>
  <si>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</si>
  <si>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</si>
  <si>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</si>
  <si>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</si>
  <si>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</si>
  <si>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</si>
  <si>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</si>
  <si>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</si>
  <si>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</si>
  <si>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</si>
  <si>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</si>
  <si>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</si>
  <si>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</si>
  <si>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</si>
  <si>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</si>
  <si>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</si>
  <si>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</si>
  <si>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</si>
  <si>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</si>
  <si>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</si>
  <si>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</si>
  <si>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</si>
  <si>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</si>
  <si>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</si>
  <si>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</si>
  <si>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</si>
  <si>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</si>
  <si>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</si>
  <si>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</si>
  <si>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</si>
  <si>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</si>
  <si>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</si>
  <si>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</si>
  <si>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</si>
  <si>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</si>
  <si>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</si>
  <si>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</si>
  <si>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</si>
  <si>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</si>
  <si>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</si>
  <si>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</si>
  <si>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</si>
  <si>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</si>
  <si>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</si>
  <si>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</si>
  <si>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</si>
  <si>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</si>
  <si>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</si>
  <si>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</si>
  <si>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</si>
  <si>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</si>
  <si>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</si>
  <si>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</si>
  <si>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</si>
  <si>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</si>
  <si>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</si>
  <si>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</si>
  <si>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</si>
  <si>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</si>
  <si>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</si>
  <si>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</si>
  <si>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</si>
  <si>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</si>
  <si>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</si>
  <si>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</si>
  <si>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</si>
  <si>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</si>
  <si>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</si>
  <si>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</si>
  <si>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</si>
  <si>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</si>
  <si>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</si>
  <si>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</si>
  <si>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</si>
  <si>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</si>
  <si>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</si>
  <si>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</si>
  <si>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</si>
  <si>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</si>
  <si>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</si>
  <si>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</si>
  <si>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</si>
  <si>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</si>
  <si>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</si>
  <si>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</si>
  <si>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</si>
  <si>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</si>
  <si>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</si>
  <si>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</si>
  <si>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</si>
  <si>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</si>
  <si>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</si>
  <si>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</si>
  <si>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</si>
  <si>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</si>
  <si>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</si>
  <si>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</si>
  <si>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</si>
  <si>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</si>
  <si>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</si>
  <si>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</si>
  <si>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</si>
  <si>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</si>
  <si>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</si>
  <si>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</si>
  <si>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</si>
  <si>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</si>
  <si>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</si>
  <si>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</si>
  <si>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</si>
  <si>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</si>
  <si>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</si>
  <si>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</si>
  <si>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</si>
  <si>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</si>
  <si>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</si>
  <si>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</si>
  <si>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</si>
  <si>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</si>
  <si>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</si>
  <si>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</si>
  <si>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</si>
  <si>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</si>
  <si>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</si>
  <si>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</si>
  <si>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</si>
  <si>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</si>
  <si>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</si>
  <si>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</si>
  <si>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</si>
  <si>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</si>
  <si>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</si>
  <si>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</si>
  <si>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</si>
  <si>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</si>
  <si>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</si>
  <si>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</si>
  <si>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</si>
  <si>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</si>
  <si>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</si>
  <si>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</si>
  <si>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</si>
  <si>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</si>
  <si>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</si>
  <si>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</si>
  <si>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</si>
  <si>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</si>
  <si>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</si>
  <si>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</si>
  <si>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</si>
  <si>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</si>
  <si>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</si>
  <si>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</si>
  <si>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</si>
  <si>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</si>
  <si>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</si>
  <si>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</si>
  <si>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</si>
  <si>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</si>
  <si>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</si>
  <si>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</si>
  <si>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</si>
  <si>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</si>
  <si>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</si>
  <si>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</si>
  <si>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</si>
  <si>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</si>
  <si>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</si>
  <si>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</si>
  <si>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</si>
  <si>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</si>
  <si>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</si>
  <si>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</si>
  <si>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</si>
  <si>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</si>
  <si>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</si>
  <si>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</si>
  <si>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</si>
  <si>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</si>
  <si>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</si>
  <si>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</si>
  <si>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</si>
  <si>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</si>
  <si>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</si>
  <si>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</si>
  <si>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</si>
  <si>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</si>
  <si>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</si>
  <si>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</si>
  <si>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</si>
  <si>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</si>
  <si>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</si>
  <si>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</si>
  <si>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</si>
  <si>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</si>
  <si>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</si>
  <si>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</si>
  <si>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</si>
  <si>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</si>
  <si>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</si>
  <si>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</si>
  <si>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</si>
  <si>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</si>
  <si>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</si>
  <si>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</si>
  <si>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</si>
  <si>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</si>
  <si>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</si>
  <si>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</si>
  <si>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</si>
  <si>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</si>
  <si>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</si>
  <si>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</si>
  <si>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</si>
  <si>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</si>
  <si>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</si>
  <si>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</si>
  <si>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</si>
  <si>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</si>
  <si>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</si>
  <si>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</si>
  <si>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</si>
  <si>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</si>
  <si>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</si>
  <si>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</si>
  <si>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</si>
  <si>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</si>
  <si>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</si>
  <si>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</si>
  <si>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</si>
  <si>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</si>
  <si>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</si>
  <si>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</si>
  <si>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</si>
  <si>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</si>
  <si>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</si>
  <si>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</si>
  <si>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</si>
  <si>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</si>
  <si>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</si>
  <si>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</si>
  <si>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</si>
  <si>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</si>
  <si>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</si>
  <si>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</si>
  <si>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</si>
  <si>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</si>
  <si>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</si>
  <si>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</si>
  <si>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</si>
  <si>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</si>
  <si>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</si>
  <si>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</si>
  <si>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</si>
  <si>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</si>
  <si>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</si>
  <si>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</si>
  <si>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</si>
  <si>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</si>
  <si>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</si>
  <si>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</si>
  <si>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</si>
  <si>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</si>
  <si>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</si>
  <si>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</si>
  <si>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</si>
  <si>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</si>
  <si>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</si>
  <si>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</si>
  <si>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</si>
  <si>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</si>
  <si>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</si>
  <si>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</si>
  <si>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</si>
  <si>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</si>
  <si>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</si>
  <si>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</si>
  <si>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</si>
  <si>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</si>
  <si>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</si>
  <si>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</si>
  <si>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</si>
  <si>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</si>
  <si>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</si>
  <si>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</si>
  <si>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</si>
  <si>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</si>
  <si>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</si>
  <si>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</si>
  <si>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</si>
  <si>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</si>
  <si>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</si>
  <si>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</si>
  <si>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</si>
  <si>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</si>
  <si>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</si>
  <si>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</si>
  <si>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</si>
  <si>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</si>
  <si>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</si>
  <si>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</si>
  <si>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</si>
  <si>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</si>
  <si>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</si>
  <si>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</si>
  <si>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</si>
  <si>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</si>
  <si>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</si>
  <si>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</si>
  <si>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</si>
  <si>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</si>
  <si>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</si>
  <si>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</si>
  <si>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</si>
  <si>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</si>
  <si>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</si>
  <si>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</si>
  <si>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</si>
  <si>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</si>
  <si>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</si>
  <si>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</si>
  <si>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</si>
  <si>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</si>
  <si>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</si>
  <si>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</si>
  <si>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</si>
  <si>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</si>
  <si>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</si>
  <si>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</si>
  <si>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</si>
  <si>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</si>
  <si>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</si>
  <si>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</si>
  <si>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</si>
  <si>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</si>
  <si>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</si>
  <si>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</si>
  <si>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</si>
  <si>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</si>
  <si>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</si>
  <si>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</si>
  <si>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</si>
  <si>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</si>
  <si>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</si>
  <si>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</si>
  <si>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</si>
  <si>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</si>
  <si>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</si>
  <si>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</si>
  <si>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</si>
  <si>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</si>
  <si>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</si>
  <si>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</si>
  <si>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</si>
  <si>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</si>
  <si>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</si>
  <si>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</si>
  <si>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</si>
  <si>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</si>
  <si>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</si>
  <si>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</si>
  <si>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</si>
  <si>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</si>
  <si>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</si>
  <si>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</si>
  <si>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</si>
  <si>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</si>
  <si>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</si>
  <si>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</si>
  <si>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</si>
  <si>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</si>
  <si>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</si>
  <si>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</si>
  <si>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</si>
  <si>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</si>
  <si>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</si>
  <si>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</si>
  <si>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</si>
  <si>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</si>
  <si>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</si>
  <si>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</si>
  <si>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</si>
  <si>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</si>
  <si>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</si>
  <si>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</si>
  <si>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</si>
  <si>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</si>
  <si>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</si>
  <si>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</si>
  <si>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</si>
  <si>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</si>
  <si>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</si>
  <si>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</si>
  <si>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</si>
  <si>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</si>
  <si>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</si>
  <si>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</si>
  <si>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</si>
  <si>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</si>
  <si>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</si>
  <si>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</si>
  <si>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</si>
  <si>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</si>
  <si>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</si>
  <si>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</si>
  <si>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</si>
  <si>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</si>
  <si>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</si>
  <si>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</si>
  <si>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</si>
  <si>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</si>
  <si>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</si>
  <si>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</si>
  <si>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</si>
  <si>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</si>
  <si>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</si>
  <si>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</si>
  <si>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</si>
  <si>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</si>
  <si>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</si>
  <si>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</si>
  <si>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</si>
  <si>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</si>
  <si>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</si>
  <si>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</si>
  <si>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</si>
  <si>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</si>
  <si>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</si>
  <si>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</si>
  <si>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</si>
  <si>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</si>
  <si>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</si>
  <si>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</si>
  <si>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</si>
  <si>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</si>
  <si>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</si>
  <si>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</si>
  <si>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</si>
  <si>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</si>
  <si>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</si>
  <si>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</si>
  <si>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</si>
  <si>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</si>
  <si>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</si>
  <si>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</si>
  <si>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</si>
  <si>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</si>
  <si>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</si>
  <si>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</si>
  <si>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</si>
  <si>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</si>
  <si>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</si>
  <si>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</si>
  <si>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</si>
  <si>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</si>
  <si>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</si>
  <si>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</si>
  <si>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</si>
  <si>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</si>
  <si>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</si>
  <si>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</si>
  <si>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</si>
  <si>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</si>
  <si>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</si>
  <si>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</si>
  <si>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</si>
  <si>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</si>
  <si>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</si>
  <si>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</si>
  <si>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</si>
  <si>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</si>
  <si>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</si>
  <si>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</si>
  <si>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</si>
  <si>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</si>
  <si>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</si>
  <si>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</si>
  <si>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</si>
  <si>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</si>
  <si>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</si>
  <si>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</si>
  <si>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</si>
  <si>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</si>
  <si>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</si>
  <si>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</si>
  <si>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</si>
  <si>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</si>
  <si>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</si>
  <si>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</si>
  <si>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</si>
  <si>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</si>
  <si>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</si>
  <si>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</si>
  <si>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</si>
  <si>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</si>
  <si>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</si>
  <si>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</si>
  <si>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</si>
  <si>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</si>
  <si>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</si>
  <si>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</si>
  <si>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</si>
  <si>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</si>
  <si>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</si>
  <si>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</si>
  <si>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</si>
  <si>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</si>
  <si>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</si>
  <si>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</si>
  <si>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</si>
  <si>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</si>
  <si>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</si>
  <si>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</si>
  <si>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</si>
  <si>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</si>
  <si>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</si>
  <si>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</si>
  <si>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</si>
  <si>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</si>
  <si>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</si>
  <si>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</si>
  <si>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</si>
  <si>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</si>
  <si>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</si>
  <si>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</si>
  <si>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</si>
  <si>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</si>
  <si>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</si>
  <si>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</si>
  <si>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</si>
  <si>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</si>
  <si>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</si>
  <si>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</si>
  <si>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</si>
  <si>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</si>
  <si>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</si>
  <si>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</si>
  <si>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</si>
  <si>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</si>
  <si>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</si>
  <si>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</si>
  <si>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</si>
  <si>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</si>
  <si>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</si>
  <si>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</si>
  <si>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</si>
  <si>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</si>
  <si>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</si>
  <si>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</si>
  <si>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</si>
  <si>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</si>
  <si>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</si>
  <si>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</si>
  <si>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</si>
  <si>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</si>
  <si>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</si>
  <si>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</si>
  <si>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</si>
  <si>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</si>
  <si>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</si>
  <si>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</si>
  <si>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</si>
  <si>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</si>
  <si>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</si>
  <si>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</si>
  <si>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</si>
  <si>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</si>
  <si>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</si>
  <si>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</si>
  <si>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</si>
  <si>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</si>
  <si>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</si>
  <si>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</si>
  <si>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</si>
  <si>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</si>
  <si>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</si>
  <si>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</si>
  <si>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</si>
  <si>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</si>
  <si>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</si>
  <si>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</si>
  <si>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</si>
  <si>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</si>
  <si>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</si>
  <si>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</si>
  <si>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</si>
  <si>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</si>
  <si>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</si>
  <si>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</si>
  <si>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</si>
  <si>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</si>
  <si>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</si>
  <si>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</si>
  <si>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</si>
  <si>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</si>
  <si>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</si>
  <si>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</si>
  <si>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</si>
  <si>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</si>
  <si>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</si>
  <si>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</si>
  <si>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</si>
  <si>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</si>
  <si>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</si>
  <si>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</si>
  <si>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</si>
  <si>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</si>
  <si>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</si>
  <si>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</si>
  <si>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</si>
  <si>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</si>
  <si>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</si>
  <si>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</si>
  <si>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</si>
  <si>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</si>
  <si>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</si>
  <si>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</si>
  <si>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</si>
  <si>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</si>
  <si>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</si>
  <si>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</si>
  <si>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</si>
  <si>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</si>
  <si>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</si>
  <si>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</si>
  <si>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</si>
  <si>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</si>
  <si>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</si>
  <si>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</si>
  <si>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</si>
  <si>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</si>
  <si>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</si>
  <si>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</si>
  <si>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</si>
  <si>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</si>
  <si>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</si>
  <si>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</si>
  <si>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</si>
  <si>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</si>
  <si>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</si>
  <si>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</si>
  <si>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</si>
  <si>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</si>
  <si>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</si>
  <si>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</si>
  <si>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</si>
  <si>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</si>
  <si>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</si>
  <si>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</si>
  <si>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</si>
  <si>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</si>
  <si>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</si>
  <si>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</si>
  <si>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</si>
  <si>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</si>
  <si>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</si>
  <si>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</si>
  <si>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</si>
  <si>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</si>
  <si>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</si>
  <si>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</si>
  <si>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</si>
  <si>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</si>
  <si>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</si>
  <si>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</si>
  <si>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</si>
  <si>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</si>
  <si>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</si>
  <si>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</si>
  <si>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</si>
  <si>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</si>
  <si>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</si>
  <si>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</si>
  <si>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</si>
  <si>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</si>
  <si>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</si>
  <si>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</si>
  <si>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</si>
  <si>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</si>
  <si>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</si>
  <si>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</si>
  <si>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</si>
  <si>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</si>
  <si>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</si>
  <si>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</si>
  <si>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</si>
  <si>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</si>
  <si>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</si>
  <si>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</si>
  <si>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</si>
  <si>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</si>
  <si>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</si>
  <si>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</si>
  <si>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</si>
  <si>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</si>
  <si>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</si>
  <si>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</si>
  <si>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</si>
  <si>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</si>
  <si>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</si>
  <si>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</si>
  <si>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</si>
  <si>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</si>
  <si>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</si>
  <si>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</si>
  <si>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</si>
  <si>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</si>
  <si>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</si>
  <si>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</si>
  <si>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</si>
  <si>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</si>
  <si>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</si>
  <si>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</si>
  <si>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</si>
  <si>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</si>
  <si>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</si>
  <si>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</si>
  <si>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</si>
  <si>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</si>
  <si>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</si>
  <si>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</si>
  <si>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</si>
  <si>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</si>
  <si>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</si>
  <si>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</si>
  <si>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</si>
  <si>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</si>
  <si>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</si>
  <si>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</si>
  <si>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</si>
  <si>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</si>
  <si>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</si>
  <si>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</si>
  <si>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</si>
  <si>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</si>
  <si>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</si>
  <si>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</si>
  <si>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</si>
  <si>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</si>
  <si>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</si>
  <si>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</si>
  <si>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</si>
  <si>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</si>
  <si>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</si>
  <si>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</si>
  <si>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</si>
  <si>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</si>
  <si>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</si>
  <si>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</si>
  <si>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</si>
  <si>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</si>
  <si>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</si>
  <si>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</si>
  <si>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</si>
  <si>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</si>
  <si>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</si>
  <si>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</si>
  <si>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</si>
  <si>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</si>
  <si>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</si>
  <si>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</si>
  <si>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</si>
  <si>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</si>
  <si>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</si>
  <si>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</si>
  <si>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</si>
  <si>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</si>
  <si>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</si>
  <si>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</si>
  <si>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</si>
  <si>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</si>
  <si>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</si>
  <si>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</si>
  <si>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</si>
  <si>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</si>
  <si>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</si>
  <si>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</si>
  <si>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</si>
  <si>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</si>
  <si>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</si>
  <si>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</si>
  <si>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</si>
  <si>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</si>
  <si>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</si>
  <si>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</si>
  <si>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</si>
  <si>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</si>
  <si>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</si>
  <si>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</si>
  <si>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</si>
  <si>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</si>
  <si>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</si>
  <si>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</si>
  <si>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</si>
  <si>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</si>
  <si>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</si>
  <si>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</si>
  <si>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</si>
  <si>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</si>
  <si>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</si>
  <si>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</si>
  <si>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</si>
  <si>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</si>
  <si>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</si>
  <si>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</si>
  <si>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</si>
  <si>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</si>
  <si>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</si>
  <si>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</si>
  <si>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</si>
  <si>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</si>
  <si>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</si>
  <si>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</si>
  <si>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</si>
  <si>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</si>
  <si>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</si>
  <si>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</si>
  <si>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</si>
  <si>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</si>
  <si>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</si>
  <si>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</si>
  <si>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</si>
  <si>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</si>
  <si>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</si>
  <si>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</si>
  <si>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</si>
  <si>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</si>
  <si>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</si>
  <si>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</si>
  <si>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</si>
  <si>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</si>
  <si>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</si>
  <si>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</si>
  <si>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</si>
  <si>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</si>
  <si>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</si>
  <si>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</si>
  <si>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</si>
  <si>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</si>
  <si>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</si>
  <si>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</si>
  <si>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</si>
  <si>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</si>
  <si>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</si>
  <si>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</si>
  <si>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</si>
  <si>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</si>
  <si>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</si>
  <si>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</si>
  <si>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</si>
  <si>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</si>
  <si>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</si>
  <si>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</si>
  <si>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</si>
  <si>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</si>
  <si>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</si>
  <si>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</si>
  <si>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</si>
  <si>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</si>
  <si>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</si>
  <si>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</si>
  <si>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</si>
  <si>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</si>
  <si>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</si>
  <si>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</si>
  <si>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</si>
  <si>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</si>
  <si>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</si>
  <si>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</si>
  <si>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</si>
  <si>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</si>
  <si>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</si>
  <si>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</si>
  <si>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</si>
  <si>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</si>
  <si>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</si>
  <si>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</si>
  <si>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</si>
  <si>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</si>
  <si>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</si>
  <si>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</si>
  <si>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</si>
  <si>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</si>
  <si>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</si>
  <si>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</si>
  <si>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</si>
  <si>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</si>
  <si>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</si>
  <si>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</si>
  <si>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</si>
  <si>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</si>
  <si>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</si>
  <si>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</si>
  <si>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</si>
  <si>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</si>
  <si>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</si>
  <si>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</si>
  <si>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</si>
  <si>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</si>
  <si>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</si>
  <si>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</si>
  <si>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</si>
  <si>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</si>
  <si>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</si>
  <si>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</si>
  <si>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</si>
  <si>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</si>
  <si>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</si>
  <si>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</si>
  <si>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</si>
  <si>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</si>
  <si>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</si>
  <si>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</si>
  <si>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</si>
  <si>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</si>
  <si>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</si>
  <si>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</si>
  <si>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</si>
  <si>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</si>
  <si>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</si>
  <si>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</si>
  <si>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</si>
  <si>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</si>
  <si>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</si>
  <si>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</si>
  <si>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</si>
  <si>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</si>
  <si>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</si>
  <si>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</si>
  <si>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</si>
  <si>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</si>
  <si>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</si>
  <si>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</si>
  <si>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</si>
  <si>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</si>
  <si>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</si>
  <si>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</si>
  <si>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</si>
  <si>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</si>
  <si>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</si>
  <si>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</si>
  <si>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</si>
  <si>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</si>
  <si>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</si>
  <si>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</si>
  <si>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</si>
  <si>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</si>
  <si>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</si>
  <si>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</si>
  <si>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</si>
  <si>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</si>
  <si>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</si>
  <si>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</si>
  <si>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</si>
  <si>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</si>
  <si>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</si>
  <si>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</si>
  <si>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</si>
  <si>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</si>
  <si>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</si>
  <si>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</si>
  <si>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</si>
  <si>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</si>
  <si>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</si>
  <si>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</si>
  <si>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</si>
  <si>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</si>
  <si>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</si>
  <si>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</si>
  <si>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</si>
  <si>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</si>
  <si>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</si>
  <si>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</si>
  <si>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</si>
  <si>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</si>
  <si>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</si>
  <si>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</si>
  <si>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</si>
  <si>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</si>
  <si>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</si>
  <si>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</si>
  <si>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</si>
  <si>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</si>
  <si>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</si>
  <si>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</si>
  <si>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</si>
  <si>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</si>
  <si>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</si>
  <si>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</si>
  <si>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</si>
  <si>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</si>
  <si>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</si>
  <si>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</si>
  <si>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</si>
  <si>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</si>
  <si>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</si>
  <si>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</si>
  <si>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</si>
  <si>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</si>
  <si>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</si>
  <si>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</si>
  <si>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</si>
  <si>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</si>
  <si>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</si>
  <si>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</si>
  <si>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</si>
  <si>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</si>
  <si>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</si>
  <si>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</si>
  <si>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</si>
  <si>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</si>
  <si>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</si>
  <si>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</si>
  <si>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</si>
  <si>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</si>
  <si>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</si>
  <si>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</si>
  <si>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</si>
  <si>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</si>
  <si>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</si>
  <si>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</si>
  <si>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</si>
  <si>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</si>
  <si>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</si>
  <si>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</si>
  <si>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</si>
  <si>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</si>
  <si>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</si>
  <si>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</si>
  <si>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</si>
  <si>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</si>
  <si>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</si>
  <si>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</si>
  <si>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</si>
  <si>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</si>
  <si>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</si>
  <si>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</si>
  <si>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</si>
  <si>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</si>
  <si>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</si>
  <si>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</si>
  <si>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</si>
  <si>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</si>
  <si>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</si>
  <si>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</si>
  <si>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</si>
  <si>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</si>
  <si>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</si>
  <si>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</si>
  <si>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</si>
  <si>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</si>
  <si>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</si>
  <si>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</si>
  <si>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</si>
  <si>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</si>
  <si>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</si>
  <si>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</si>
  <si>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</si>
  <si>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</si>
  <si>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</si>
  <si>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</si>
  <si>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</si>
  <si>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</si>
  <si>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</si>
  <si>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</si>
  <si>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</si>
  <si>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</si>
  <si>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</si>
  <si>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</si>
  <si>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</si>
  <si>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</si>
  <si>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</si>
  <si>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</si>
  <si>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</si>
  <si>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</si>
  <si>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</si>
  <si>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</si>
  <si>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</si>
  <si>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</si>
  <si>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</si>
  <si>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</si>
  <si>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</si>
  <si>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</si>
  <si>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</si>
  <si>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</si>
  <si>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</si>
  <si>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</si>
  <si>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</si>
  <si>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</si>
  <si>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</si>
  <si>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</si>
  <si>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</si>
  <si>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</si>
  <si>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</si>
  <si>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</si>
  <si>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</si>
  <si>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</si>
  <si>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</si>
  <si>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</si>
  <si>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</si>
  <si>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</si>
  <si>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</si>
  <si>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</si>
  <si>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</si>
  <si>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</si>
  <si>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</si>
  <si>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</si>
  <si>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</si>
  <si>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</si>
  <si>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</si>
  <si>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</si>
  <si>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</si>
  <si>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</si>
  <si>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</si>
  <si>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</si>
  <si>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</si>
  <si>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</si>
  <si>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</si>
  <si>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</si>
  <si>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</si>
  <si>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</si>
  <si>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</si>
  <si>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</si>
  <si>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</si>
  <si>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</si>
  <si>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</si>
  <si>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</si>
  <si>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</si>
  <si>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</si>
  <si>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</si>
  <si>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</si>
  <si>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</si>
  <si>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</si>
  <si>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</si>
  <si>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</si>
  <si>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</si>
  <si>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</si>
  <si>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</si>
  <si>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</si>
  <si>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</si>
  <si>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</si>
  <si>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</si>
  <si>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</si>
  <si>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</si>
  <si>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</si>
  <si>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</si>
  <si>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</si>
  <si>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</si>
  <si>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</si>
  <si>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</si>
  <si>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</si>
  <si>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</si>
  <si>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</si>
  <si>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</si>
  <si>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</si>
  <si>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</si>
  <si>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</si>
  <si>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</si>
  <si>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</si>
  <si>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</si>
  <si>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</si>
  <si>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</si>
  <si>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</si>
  <si>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</si>
  <si>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</si>
  <si>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</si>
  <si>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</si>
  <si>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</si>
  <si>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</si>
  <si>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</si>
  <si>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</si>
  <si>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</si>
  <si>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</si>
  <si>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</si>
  <si>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</si>
  <si>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</si>
  <si>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</si>
  <si>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</si>
  <si>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</si>
  <si>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</si>
  <si>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</si>
  <si>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</si>
  <si>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</si>
  <si>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</si>
  <si>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</si>
  <si>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</si>
  <si>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</si>
  <si>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</si>
  <si>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</si>
  <si>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</si>
  <si>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</si>
  <si>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</si>
  <si>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</si>
  <si>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</si>
  <si>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</si>
  <si>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</si>
  <si>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</si>
  <si>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</si>
  <si>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</si>
  <si>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</si>
  <si>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</si>
  <si>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</si>
  <si>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</si>
  <si>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</si>
  <si>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</si>
  <si>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</si>
  <si>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</si>
  <si>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</si>
  <si>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</si>
  <si>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</si>
  <si>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</si>
  <si>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</si>
  <si>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</si>
  <si>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</si>
  <si>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</si>
  <si>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</si>
  <si>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</si>
  <si>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</si>
  <si>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</si>
  <si>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</si>
  <si>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</si>
  <si>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</si>
  <si>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</si>
  <si>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</si>
  <si>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</si>
  <si>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</si>
  <si>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</si>
  <si>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</si>
  <si>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</si>
  <si>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</si>
  <si>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</si>
  <si>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</si>
  <si>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</si>
  <si>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</si>
  <si>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</si>
  <si>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</si>
  <si>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</si>
  <si>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</si>
  <si>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</si>
  <si>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</si>
  <si>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</si>
  <si>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</si>
  <si>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</si>
  <si>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</si>
  <si>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</si>
  <si>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</si>
  <si>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</si>
  <si>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</si>
  <si>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</si>
  <si>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</si>
  <si>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</si>
  <si>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</si>
  <si>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</si>
  <si>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</si>
  <si>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</si>
  <si>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</si>
  <si>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</si>
  <si>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</si>
  <si>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</si>
  <si>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</si>
  <si>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</si>
  <si>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</si>
  <si>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</si>
  <si>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</si>
  <si>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</si>
  <si>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</si>
  <si>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</si>
  <si>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</si>
  <si>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</si>
  <si>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</si>
  <si>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</si>
  <si>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</si>
  <si>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</si>
  <si>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</si>
  <si>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</si>
  <si>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</si>
  <si>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</si>
  <si>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</si>
  <si>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</si>
  <si>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</si>
  <si>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</si>
  <si>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</si>
  <si>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</si>
  <si>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</si>
  <si>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</si>
  <si>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</si>
  <si>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</si>
  <si>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</si>
  <si>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</si>
  <si>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</si>
  <si>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</si>
  <si>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</si>
  <si>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</si>
  <si>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</si>
  <si>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</si>
  <si>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</si>
  <si>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</si>
  <si>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</si>
  <si>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</si>
  <si>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</si>
  <si>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</si>
  <si>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</si>
  <si>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</si>
  <si>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</si>
  <si>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</si>
  <si>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</si>
  <si>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</si>
  <si>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</si>
  <si>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</si>
  <si>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</si>
  <si>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</si>
  <si>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</si>
  <si>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</si>
  <si>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</si>
  <si>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</si>
  <si>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</si>
  <si>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</si>
  <si>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</si>
  <si>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</si>
  <si>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</si>
  <si>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</si>
  <si>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</si>
  <si>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</si>
  <si>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</si>
  <si>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</si>
  <si>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</si>
  <si>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</si>
  <si>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</si>
  <si>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</si>
  <si>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</si>
  <si>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</si>
  <si>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</si>
  <si>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</si>
  <si>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</si>
  <si>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</si>
  <si>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</si>
  <si>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</si>
  <si>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</si>
  <si>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</si>
  <si>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</si>
  <si>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</si>
  <si>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</si>
  <si>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</si>
  <si>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</si>
  <si>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</si>
  <si>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</si>
  <si>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</si>
  <si>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</si>
  <si>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</si>
  <si>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</si>
  <si>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</si>
  <si>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</si>
  <si>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</si>
  <si>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</si>
  <si>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</si>
  <si>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</si>
  <si>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</si>
  <si>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</si>
  <si>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</si>
  <si>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</si>
  <si>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</si>
  <si>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</si>
  <si>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</si>
  <si>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</si>
  <si>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</si>
  <si>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</si>
  <si>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</si>
  <si>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</si>
  <si>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</si>
  <si>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</si>
  <si>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</si>
  <si>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</si>
  <si>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</si>
  <si>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</si>
  <si>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</si>
  <si>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</si>
  <si>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</si>
  <si>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</si>
  <si>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</si>
  <si>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</si>
  <si>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</si>
  <si>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</si>
  <si>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</si>
  <si>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</si>
  <si>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</si>
  <si>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</si>
  <si>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</si>
  <si>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</si>
  <si>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</si>
  <si>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</si>
  <si>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</si>
  <si>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</si>
  <si>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</si>
  <si>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</si>
  <si>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</si>
  <si>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</si>
  <si>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</si>
  <si>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</si>
  <si>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</si>
  <si>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</si>
  <si>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</si>
  <si>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</si>
  <si>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</si>
  <si>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</si>
  <si>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</si>
  <si>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</si>
  <si>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</si>
  <si>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</si>
  <si>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</si>
  <si>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</si>
  <si>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</si>
  <si>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</si>
  <si>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</si>
  <si>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</si>
  <si>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</si>
  <si>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</si>
  <si>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</si>
  <si>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</si>
  <si>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</si>
  <si>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</si>
  <si>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</si>
  <si>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</si>
  <si>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</si>
  <si>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</si>
  <si>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</si>
  <si>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</si>
  <si>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</si>
  <si>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</si>
  <si>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</si>
  <si>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</si>
  <si>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</si>
  <si>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</si>
  <si>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</si>
  <si>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</si>
  <si>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</si>
  <si>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</si>
  <si>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</si>
  <si>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</si>
  <si>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</si>
  <si>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</si>
  <si>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</si>
  <si>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</si>
  <si>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</si>
  <si>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</si>
  <si>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</si>
  <si>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</si>
  <si>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</si>
  <si>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</si>
  <si>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</si>
  <si>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</si>
  <si>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</si>
  <si>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</si>
  <si>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</si>
  <si>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</si>
  <si>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</si>
  <si>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</si>
  <si>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</si>
  <si>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</si>
  <si>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</si>
  <si>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</si>
  <si>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</si>
  <si>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</si>
  <si>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</si>
  <si>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</si>
  <si>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</si>
  <si>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</si>
  <si>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</si>
  <si>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</si>
  <si>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</si>
  <si>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</si>
  <si>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</si>
  <si>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</si>
  <si>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</si>
  <si>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</si>
  <si>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</si>
  <si>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</si>
  <si>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</si>
  <si>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</si>
  <si>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</si>
  <si>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</si>
  <si>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</si>
  <si>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</si>
  <si>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</si>
  <si>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</si>
  <si>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</si>
  <si>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</si>
  <si>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</si>
  <si>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</si>
  <si>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</si>
  <si>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</si>
  <si>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</si>
  <si>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</si>
  <si>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</si>
  <si>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</si>
  <si>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</si>
  <si>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</si>
  <si>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</si>
  <si>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</si>
  <si>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</si>
  <si>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</si>
  <si>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</si>
  <si>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</si>
  <si>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</si>
  <si>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</si>
  <si>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</si>
  <si>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</si>
  <si>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</si>
  <si>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</si>
  <si>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</si>
  <si>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</si>
  <si>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</si>
  <si>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</si>
  <si>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</si>
  <si>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</si>
  <si>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</si>
  <si>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</si>
  <si>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</si>
  <si>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</si>
  <si>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</si>
  <si>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</si>
  <si>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</si>
  <si>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</si>
  <si>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</si>
  <si>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</si>
  <si>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</si>
  <si>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</si>
  <si>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</si>
  <si>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</si>
  <si>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</si>
  <si>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</si>
  <si>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</si>
  <si>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</si>
  <si>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</si>
  <si>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</si>
  <si>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</si>
  <si>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</si>
  <si>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</si>
  <si>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</si>
  <si>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</si>
  <si>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</si>
  <si>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</si>
  <si>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</si>
  <si>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</si>
  <si>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</si>
  <si>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</si>
  <si>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</si>
  <si>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</si>
  <si>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</si>
  <si>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</si>
  <si>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</si>
  <si>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</si>
  <si>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</si>
  <si>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</si>
  <si>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</si>
  <si>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</si>
  <si>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</si>
  <si>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</si>
  <si>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</si>
  <si>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</si>
  <si>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</si>
  <si>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</si>
  <si>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</si>
  <si>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</si>
  <si>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</si>
  <si>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</si>
  <si>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</si>
  <si>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</si>
  <si>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</si>
  <si>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</si>
  <si>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</si>
  <si>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</si>
  <si>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</si>
  <si>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</si>
  <si>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</si>
  <si>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</si>
  <si>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</si>
  <si>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</si>
  <si>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</si>
  <si>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</si>
  <si>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</si>
  <si>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</si>
  <si>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</si>
  <si>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</si>
  <si>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</si>
  <si>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</si>
  <si>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</si>
  <si>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</si>
  <si>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</si>
  <si>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</si>
  <si>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</si>
  <si>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</si>
  <si>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</si>
  <si>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</si>
  <si>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</si>
  <si>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</si>
  <si>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</si>
  <si>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</si>
  <si>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</si>
  <si>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</si>
  <si>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</si>
  <si>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</si>
  <si>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</si>
  <si>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</si>
  <si>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</si>
  <si>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</si>
  <si>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</si>
  <si>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</si>
  <si>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</si>
  <si>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</si>
  <si>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</si>
  <si>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</si>
  <si>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</si>
  <si>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</si>
  <si>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</si>
  <si>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</si>
  <si>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</si>
  <si>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</si>
  <si>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</si>
  <si>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</si>
  <si>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</si>
  <si>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</si>
  <si>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</si>
  <si>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</si>
  <si>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</si>
  <si>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</si>
  <si>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</si>
  <si>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</si>
  <si>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</si>
  <si>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</si>
  <si>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</si>
  <si>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</si>
  <si>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</si>
  <si>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</si>
  <si>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</si>
  <si>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</si>
  <si>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</si>
  <si>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</si>
  <si>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</si>
  <si>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</si>
  <si>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</si>
  <si>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</si>
  <si>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</si>
  <si>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</si>
  <si>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</si>
  <si>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</si>
  <si>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</si>
  <si>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</si>
  <si>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</si>
  <si>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</si>
  <si>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</si>
  <si>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</si>
  <si>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</si>
  <si>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</si>
  <si>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</si>
  <si>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</si>
  <si>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</si>
  <si>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</si>
  <si>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</si>
  <si>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</si>
  <si>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</si>
  <si>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</si>
  <si>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</si>
  <si>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</si>
  <si>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</si>
  <si>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</si>
  <si>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</si>
  <si>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</si>
  <si>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</si>
  <si>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</si>
  <si>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</si>
  <si>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</si>
  <si>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</si>
  <si>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</si>
  <si>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</si>
  <si>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</si>
  <si>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</si>
  <si>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</si>
  <si>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</si>
  <si>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</si>
  <si>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</si>
  <si>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</si>
  <si>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</si>
  <si>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</si>
  <si>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</si>
  <si>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</si>
  <si>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</si>
  <si>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</si>
  <si>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</si>
  <si>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</si>
  <si>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</si>
  <si>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</si>
  <si>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</si>
  <si>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</si>
  <si>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</si>
  <si>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</si>
  <si>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</si>
  <si>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</si>
  <si>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</si>
  <si>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</si>
  <si>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</si>
  <si>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</si>
  <si>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</si>
  <si>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</si>
  <si>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</si>
  <si>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</si>
  <si>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</si>
  <si>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</si>
  <si>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</si>
  <si>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</si>
  <si>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</si>
  <si>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</si>
  <si>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</si>
  <si>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</si>
  <si>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</si>
  <si>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</si>
  <si>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</si>
  <si>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</si>
  <si>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</si>
  <si>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</si>
  <si>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</si>
  <si>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</si>
  <si>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</si>
  <si>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</si>
  <si>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</si>
  <si>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</si>
  <si>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</si>
  <si>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</si>
  <si>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</si>
  <si>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</si>
  <si>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</si>
  <si>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</si>
  <si>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</si>
  <si>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</si>
  <si>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</si>
  <si>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</si>
  <si>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</si>
  <si>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</si>
  <si>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</si>
  <si>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</si>
  <si>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</si>
  <si>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</si>
  <si>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</si>
  <si>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</si>
  <si>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</si>
  <si>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</si>
  <si>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</si>
  <si>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</si>
  <si>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</si>
  <si>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</si>
  <si>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</si>
  <si>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</si>
  <si>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</si>
  <si>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</si>
  <si>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</si>
  <si>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</si>
  <si>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</si>
  <si>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</si>
  <si>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</si>
  <si>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</si>
  <si>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</si>
  <si>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</si>
  <si>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</si>
  <si>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</si>
  <si>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</si>
  <si>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</si>
  <si>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</si>
  <si>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</si>
  <si>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</si>
  <si>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</si>
  <si>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</si>
  <si>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</si>
  <si>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</si>
  <si>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</si>
  <si>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</si>
  <si>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</si>
  <si>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</si>
  <si>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</si>
  <si>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</si>
  <si>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</si>
  <si>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</si>
  <si>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</si>
  <si>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</si>
  <si>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</si>
  <si>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</si>
  <si>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</si>
  <si>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</si>
  <si>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</si>
  <si>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</si>
  <si>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</si>
  <si>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</si>
  <si>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</si>
  <si>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</si>
  <si>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</si>
  <si>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</si>
  <si>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</si>
  <si>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</si>
  <si>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</si>
  <si>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</si>
  <si>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</si>
  <si>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</si>
  <si>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</si>
  <si>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</si>
  <si>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</si>
  <si>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</si>
  <si>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</si>
  <si>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</si>
  <si>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</si>
  <si>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</si>
  <si>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</si>
  <si>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</si>
  <si>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</si>
  <si>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</si>
  <si>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</si>
  <si>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</si>
  <si>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</si>
  <si>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</si>
  <si>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</si>
  <si>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</si>
  <si>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</si>
  <si>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</si>
  <si>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</si>
  <si>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</si>
  <si>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</si>
  <si>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</si>
  <si>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</si>
  <si>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</si>
  <si>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</si>
  <si>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</si>
  <si>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</si>
  <si>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</si>
  <si>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</si>
  <si>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</si>
  <si>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</si>
  <si>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</si>
  <si>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</si>
  <si>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</si>
  <si>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</si>
  <si>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</si>
  <si>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</si>
  <si>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</si>
  <si>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</si>
  <si>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</si>
  <si>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</si>
  <si>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</si>
  <si>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</si>
  <si>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</si>
  <si>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</si>
  <si>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</si>
  <si>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</si>
  <si>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</si>
  <si>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</si>
  <si>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</si>
  <si>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</si>
  <si>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</si>
  <si>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</si>
  <si>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</si>
  <si>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</si>
  <si>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</si>
  <si>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</si>
  <si>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</si>
  <si>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</si>
  <si>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</si>
  <si>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</si>
  <si>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</si>
  <si>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</si>
  <si>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</si>
  <si>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</si>
  <si>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</si>
  <si>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</si>
  <si>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</si>
  <si>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</si>
  <si>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</si>
  <si>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</si>
  <si>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</si>
  <si>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</si>
  <si>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</si>
  <si>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</si>
  <si>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</si>
  <si>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</si>
  <si>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</si>
  <si>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</si>
  <si>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</si>
  <si>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</si>
  <si>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</si>
  <si>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</si>
  <si>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</si>
  <si>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</si>
  <si>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</si>
  <si>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</si>
  <si>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</si>
  <si>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</si>
  <si>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</si>
  <si>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</si>
  <si>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</si>
  <si>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</si>
  <si>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</si>
  <si>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</si>
  <si>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</si>
  <si>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</si>
  <si>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</si>
  <si>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</si>
  <si>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</si>
  <si>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</si>
  <si>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</si>
  <si>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</si>
  <si>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</si>
  <si>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</si>
  <si>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</si>
  <si>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</si>
  <si>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</si>
  <si>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</si>
  <si>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</si>
  <si>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</si>
  <si>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</si>
  <si>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</si>
  <si>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</si>
  <si>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</si>
  <si>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</si>
  <si>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</si>
  <si>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</si>
  <si>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</si>
  <si>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</si>
  <si>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</si>
  <si>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</si>
  <si>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</si>
  <si>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</si>
  <si>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</si>
  <si>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</si>
  <si>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</si>
  <si>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</si>
  <si>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</si>
  <si>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</si>
  <si>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</si>
  <si>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</si>
  <si>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</si>
  <si>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</si>
  <si>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</si>
  <si>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</si>
  <si>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</si>
  <si>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</si>
  <si>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</si>
  <si>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</si>
  <si>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</si>
  <si>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</si>
  <si>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</si>
  <si>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</si>
  <si>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</si>
  <si>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</si>
  <si>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</si>
  <si>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</si>
  <si>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</si>
  <si>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</si>
  <si>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</si>
  <si>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</si>
  <si>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</si>
  <si>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</si>
  <si>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</si>
  <si>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</si>
  <si>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</si>
  <si>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</si>
  <si>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</si>
  <si>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</si>
  <si>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</si>
  <si>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</si>
  <si>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</si>
  <si>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</si>
  <si>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</si>
  <si>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</si>
  <si>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</si>
  <si>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</si>
  <si>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</si>
  <si>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</si>
  <si>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</si>
  <si>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</si>
  <si>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</si>
  <si>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</si>
  <si>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</si>
  <si>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</si>
  <si>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</si>
  <si>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</si>
  <si>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</si>
  <si>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</si>
  <si>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</si>
  <si>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</si>
  <si>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</si>
  <si>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</si>
  <si>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</si>
  <si>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</si>
  <si>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</si>
  <si>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</si>
  <si>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</si>
  <si>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</si>
  <si>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</si>
  <si>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</si>
  <si>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</si>
  <si>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</si>
  <si>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</si>
  <si>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</si>
  <si>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</si>
  <si>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</si>
  <si>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</si>
  <si>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</si>
  <si>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</si>
  <si>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</si>
  <si>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</si>
  <si>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</si>
  <si>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</si>
  <si>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</si>
  <si>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</si>
  <si>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</si>
  <si>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</si>
  <si>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</si>
  <si>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</si>
  <si>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</si>
  <si>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</si>
  <si>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</si>
  <si>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</si>
  <si>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</si>
  <si>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</si>
  <si>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</si>
  <si>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</si>
  <si>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</si>
  <si>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</si>
  <si>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</si>
  <si>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</si>
  <si>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</si>
  <si>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</si>
  <si>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</si>
  <si>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</si>
  <si>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</si>
  <si>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</si>
  <si>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</si>
  <si>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</si>
  <si>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</si>
  <si>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</si>
  <si>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</si>
  <si>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</si>
  <si>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</si>
  <si>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</si>
  <si>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</si>
  <si>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</si>
  <si>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</si>
  <si>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</si>
  <si>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</si>
  <si>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</si>
  <si>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</si>
  <si>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</si>
  <si>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</si>
  <si>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</si>
  <si>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</si>
  <si>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</si>
  <si>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</si>
  <si>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</si>
  <si>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</si>
  <si>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</si>
  <si>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</si>
  <si>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</si>
  <si>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</si>
  <si>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</si>
  <si>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</si>
  <si>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</si>
  <si>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</si>
  <si>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</si>
  <si>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</si>
  <si>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</si>
  <si>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</si>
  <si>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</si>
  <si>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</si>
  <si>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</si>
  <si>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</si>
  <si>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</si>
  <si>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</si>
  <si>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</si>
  <si>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</si>
  <si>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</si>
  <si>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</si>
  <si>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</si>
  <si>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</si>
  <si>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</si>
  <si>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</si>
  <si>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</si>
  <si>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</si>
  <si>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</si>
  <si>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</si>
  <si>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</si>
  <si>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</si>
  <si>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</si>
  <si>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</si>
  <si>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</si>
  <si>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</si>
  <si>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</si>
  <si>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</si>
  <si>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</si>
  <si>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</si>
  <si>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</si>
  <si>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</si>
  <si>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</si>
  <si>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</si>
  <si>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</si>
  <si>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</si>
  <si>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</si>
  <si>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</si>
  <si>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</si>
  <si>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</si>
  <si>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</si>
  <si>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</si>
  <si>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</si>
  <si>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</si>
  <si>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</si>
  <si>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</si>
  <si>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</si>
  <si>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</si>
  <si>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</si>
  <si>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</si>
  <si>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</si>
  <si>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</si>
  <si>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</si>
  <si>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</si>
  <si>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</si>
  <si>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</si>
  <si>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</si>
  <si>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</si>
  <si>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</si>
  <si>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</si>
  <si>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</si>
  <si>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</si>
  <si>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</si>
  <si>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</si>
  <si>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</si>
  <si>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</si>
  <si>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</si>
  <si>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</si>
  <si>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</si>
  <si>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</si>
  <si>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</si>
  <si>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</si>
  <si>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</si>
  <si>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</si>
  <si>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</si>
  <si>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</si>
  <si>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</si>
  <si>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</si>
  <si>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</si>
  <si>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</si>
  <si>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</si>
  <si>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</si>
  <si>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</si>
  <si>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</si>
  <si>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</si>
  <si>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</si>
  <si>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</si>
  <si>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</si>
  <si>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</si>
  <si>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</si>
  <si>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</si>
  <si>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</si>
  <si>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</si>
  <si>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</si>
  <si>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</si>
  <si>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</si>
  <si>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</si>
  <si>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</si>
  <si>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</si>
  <si>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</si>
  <si>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</si>
  <si>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</si>
  <si>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</si>
  <si>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</si>
  <si>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</si>
  <si>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</si>
  <si>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</si>
  <si>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</si>
  <si>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</si>
  <si>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</si>
  <si>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</si>
  <si>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</si>
  <si>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</si>
  <si>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</si>
  <si>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</si>
  <si>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</si>
  <si>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</si>
  <si>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</si>
  <si>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</si>
  <si>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</si>
  <si>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</si>
  <si>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</si>
  <si>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</si>
  <si>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</si>
  <si>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</si>
  <si>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</si>
  <si>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</si>
  <si>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</si>
  <si>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</si>
  <si>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</si>
  <si>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</si>
  <si>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</si>
  <si>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</si>
  <si>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</si>
  <si>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</si>
  <si>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</si>
  <si>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</si>
  <si>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</si>
  <si>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</si>
  <si>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</si>
  <si>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</si>
  <si>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</si>
  <si>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</si>
  <si>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</si>
  <si>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</si>
  <si>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</si>
  <si>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</si>
  <si>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</si>
  <si>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</si>
  <si>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</si>
  <si>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</si>
  <si>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</si>
  <si>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</si>
  <si>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</si>
  <si>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</si>
  <si>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</si>
  <si>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</si>
  <si>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</si>
  <si>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</si>
  <si>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</si>
  <si>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</si>
  <si>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</si>
  <si>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</si>
  <si>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</si>
  <si>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</si>
  <si>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</si>
  <si>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</si>
  <si>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</si>
  <si>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</si>
  <si>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</si>
  <si>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</si>
  <si>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</si>
  <si>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</si>
  <si>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</si>
  <si>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</si>
  <si>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</si>
  <si>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</si>
  <si>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</si>
  <si>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</si>
  <si>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</si>
  <si>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</si>
  <si>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</si>
  <si>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</si>
  <si>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</si>
  <si>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</si>
  <si>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</si>
  <si>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</si>
  <si>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</si>
  <si>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</si>
  <si>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</si>
  <si>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</si>
  <si>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</si>
  <si>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</si>
  <si>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</si>
  <si>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</si>
  <si>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</si>
  <si>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</si>
  <si>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</si>
  <si>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</si>
  <si>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</si>
  <si>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</si>
  <si>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</si>
  <si>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</si>
  <si>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</si>
  <si>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</si>
  <si>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</si>
  <si>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</si>
  <si>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</si>
  <si>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</si>
  <si>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</si>
  <si>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</si>
  <si>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</si>
  <si>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</si>
  <si>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</si>
  <si>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</si>
  <si>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</si>
  <si>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</si>
  <si>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</si>
  <si>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</si>
  <si>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</si>
  <si>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</si>
  <si>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</si>
  <si>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</si>
  <si>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</si>
  <si>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</si>
  <si>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</si>
  <si>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</si>
  <si>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</si>
  <si>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</si>
  <si>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</si>
  <si>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</si>
  <si>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</si>
  <si>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</si>
  <si>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</si>
  <si>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</si>
  <si>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</si>
  <si>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</si>
  <si>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</si>
  <si>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</si>
  <si>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</si>
  <si>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</si>
  <si>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</si>
  <si>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</si>
  <si>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</si>
  <si>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</si>
  <si>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</si>
  <si>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</si>
  <si>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</si>
  <si>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</si>
  <si>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</si>
  <si>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</si>
  <si>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</si>
  <si>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</si>
  <si>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</si>
  <si>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</si>
  <si>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</si>
  <si>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</si>
  <si>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</si>
  <si>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</si>
  <si>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</si>
  <si>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</si>
  <si>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</si>
  <si>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</si>
  <si>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</si>
  <si>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</si>
  <si>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</si>
  <si>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</si>
  <si>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</si>
  <si>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</si>
  <si>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</si>
  <si>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</si>
  <si>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</si>
  <si>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</si>
  <si>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</si>
  <si>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</si>
  <si>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</si>
  <si>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</si>
  <si>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</si>
  <si>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</si>
  <si>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</si>
  <si>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</si>
  <si>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</si>
  <si>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</si>
  <si>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</si>
  <si>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</si>
  <si>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</si>
  <si>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</si>
  <si>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</si>
  <si>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</si>
  <si>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</si>
  <si>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</si>
  <si>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</si>
  <si>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</si>
  <si>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</si>
  <si>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</si>
  <si>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</si>
  <si>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</si>
  <si>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</si>
  <si>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</si>
  <si>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</si>
  <si>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</si>
  <si>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</si>
  <si>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</si>
  <si>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</si>
  <si>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</si>
  <si>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</si>
  <si>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</si>
  <si>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</si>
  <si>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</si>
  <si>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</si>
  <si>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</si>
  <si>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</si>
  <si>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</si>
  <si>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</si>
  <si>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</si>
  <si>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</si>
  <si>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</si>
  <si>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</si>
  <si>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</si>
  <si>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</si>
  <si>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</si>
  <si>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</si>
  <si>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</si>
  <si>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</si>
  <si>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</si>
  <si>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</si>
  <si>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</si>
  <si>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</si>
  <si>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</si>
  <si>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</si>
  <si>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</si>
  <si>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</si>
  <si>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</si>
  <si>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</si>
  <si>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</si>
  <si>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</si>
  <si>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</si>
  <si>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</si>
  <si>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</si>
  <si>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</si>
  <si>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</si>
  <si>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</si>
  <si>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</si>
  <si>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</si>
  <si>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</si>
  <si>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</si>
  <si>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</si>
  <si>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</si>
  <si>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</si>
  <si>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</si>
  <si>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</si>
  <si>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</si>
  <si>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</si>
  <si>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</si>
  <si>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</si>
  <si>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</si>
  <si>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</si>
  <si>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</si>
  <si>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</si>
  <si>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</si>
  <si>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</si>
  <si>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</si>
  <si>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</si>
  <si>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</si>
  <si>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</si>
  <si>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</si>
  <si>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</si>
  <si>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</si>
  <si>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</si>
  <si>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</si>
  <si>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</si>
  <si>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</si>
  <si>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</si>
  <si>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</si>
  <si>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</si>
  <si>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</si>
  <si>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</si>
  <si>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</si>
  <si>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</si>
  <si>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</si>
  <si>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</si>
  <si>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</si>
  <si>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</si>
  <si>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</si>
  <si>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</si>
  <si>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</si>
  <si>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</si>
  <si>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</si>
  <si>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</si>
  <si>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</si>
  <si>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</si>
  <si>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</si>
  <si>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</si>
  <si>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</si>
  <si>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</si>
  <si>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</si>
  <si>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</si>
  <si>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</si>
  <si>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</si>
  <si>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</si>
  <si>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</si>
  <si>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</si>
  <si>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</si>
  <si>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</si>
  <si>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</si>
  <si>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</si>
  <si>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</si>
  <si>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</si>
  <si>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</si>
  <si>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</si>
  <si>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</si>
  <si>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</si>
  <si>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</si>
  <si>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</si>
  <si>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</si>
  <si>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</si>
  <si>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</si>
  <si>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</si>
  <si>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</si>
  <si>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</si>
  <si>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</si>
  <si>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</si>
  <si>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</si>
  <si>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</si>
  <si>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</si>
  <si>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</si>
  <si>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</si>
  <si>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</si>
  <si>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</si>
  <si>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</si>
  <si>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</si>
  <si>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</si>
  <si>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</si>
  <si>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</si>
  <si>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</si>
  <si>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</si>
  <si>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</si>
  <si>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</si>
  <si>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</si>
  <si>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</si>
  <si>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</si>
  <si>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</si>
  <si>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</si>
  <si>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</si>
  <si>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</si>
  <si>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</si>
  <si>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</si>
  <si>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</si>
  <si>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</si>
  <si>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</si>
  <si>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</si>
  <si>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</si>
  <si>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</si>
  <si>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</si>
  <si>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</si>
  <si>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</si>
  <si>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</si>
  <si>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</si>
  <si>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</si>
  <si>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</si>
  <si>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</si>
  <si>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</si>
  <si>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</si>
  <si>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</si>
  <si>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</si>
  <si>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</si>
  <si>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</si>
  <si>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</si>
  <si>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</si>
  <si>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</si>
  <si>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</si>
  <si>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</si>
  <si>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</si>
  <si>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</si>
  <si>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</si>
  <si>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</si>
  <si>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</si>
  <si>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</si>
  <si>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</si>
  <si>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</si>
  <si>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</si>
  <si>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</si>
  <si>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</si>
  <si>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</si>
  <si>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</si>
  <si>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</si>
  <si>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</si>
  <si>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</si>
  <si>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</si>
  <si>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</si>
  <si>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</si>
  <si>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</si>
  <si>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</si>
  <si>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</si>
  <si>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</si>
  <si>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</si>
  <si>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</si>
  <si>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</si>
  <si>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</si>
  <si>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</si>
  <si>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</si>
  <si>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</si>
  <si>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</si>
  <si>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</si>
  <si>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</si>
  <si>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</si>
  <si>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</si>
  <si>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</si>
  <si>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</si>
  <si>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</si>
  <si>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</si>
  <si>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</si>
  <si>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</si>
  <si>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</si>
  <si>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</si>
  <si>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</si>
  <si>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</si>
  <si>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</si>
  <si>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</si>
  <si>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</si>
  <si>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</si>
  <si>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</si>
  <si>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</si>
  <si>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</si>
  <si>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</si>
  <si>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</si>
  <si>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</si>
  <si>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</si>
  <si>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</si>
  <si>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</si>
  <si>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</si>
  <si>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</si>
  <si>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</si>
  <si>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</si>
  <si>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</si>
  <si>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</si>
  <si>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</si>
  <si>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</si>
  <si>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</si>
  <si>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</si>
  <si>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</si>
  <si>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</si>
  <si>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</si>
  <si>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</si>
  <si>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</si>
  <si>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</si>
  <si>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</si>
  <si>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</si>
  <si>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</si>
  <si>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</si>
  <si>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</si>
  <si>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</si>
  <si>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</si>
  <si>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</si>
  <si>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</si>
  <si>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</si>
  <si>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</si>
  <si>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</si>
  <si>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</si>
  <si>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</si>
  <si>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</si>
  <si>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</si>
  <si>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</si>
  <si>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</si>
  <si>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</si>
  <si>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</si>
  <si>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</si>
  <si>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</si>
  <si>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</si>
  <si>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</si>
  <si>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</si>
  <si>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</si>
  <si>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</si>
  <si>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</si>
  <si>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</si>
  <si>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</si>
  <si>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</si>
  <si>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</si>
  <si>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</si>
  <si>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</si>
  <si>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</si>
  <si>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</si>
  <si>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</si>
  <si>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</si>
  <si>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</si>
  <si>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</si>
  <si>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</si>
  <si>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</si>
  <si>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</si>
  <si>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</si>
  <si>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</si>
  <si>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</si>
  <si>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</si>
  <si>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</si>
  <si>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</si>
  <si>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</si>
  <si>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</si>
  <si>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</si>
  <si>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</si>
  <si>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</si>
  <si>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</si>
  <si>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</si>
  <si>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</si>
  <si>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</si>
  <si>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</si>
  <si>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</si>
  <si>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</si>
  <si>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</si>
  <si>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</si>
  <si>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</si>
  <si>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</si>
  <si>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</si>
  <si>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</si>
  <si>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</si>
  <si>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</si>
  <si>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</si>
  <si>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</si>
  <si>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</si>
  <si>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</si>
  <si>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</si>
  <si>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</si>
  <si>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</si>
  <si>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</si>
  <si>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</si>
  <si>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</si>
  <si>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</si>
  <si>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</si>
  <si>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</si>
  <si>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</si>
  <si>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</si>
  <si>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</si>
  <si>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</si>
  <si>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</si>
  <si>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</si>
  <si>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</si>
  <si>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</si>
  <si>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</si>
  <si>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</si>
  <si>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</si>
  <si>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</si>
  <si>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</si>
  <si>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</si>
  <si>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</si>
  <si>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</si>
  <si>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</si>
  <si>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</si>
  <si>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</si>
  <si>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</si>
  <si>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</si>
  <si>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</si>
  <si>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</si>
  <si>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</si>
  <si>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</si>
  <si>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</si>
  <si>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</si>
  <si>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</si>
  <si>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</si>
  <si>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</si>
  <si>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</si>
  <si>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</si>
  <si>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</si>
  <si>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</si>
  <si>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</si>
  <si>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</si>
  <si>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</si>
  <si>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</si>
  <si>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</si>
  <si>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</si>
  <si>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</si>
  <si>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</si>
  <si>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</si>
  <si>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</si>
  <si>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</si>
  <si>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</si>
  <si>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</si>
  <si>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</si>
  <si>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</si>
  <si>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</si>
  <si>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</si>
  <si>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</si>
  <si>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</si>
  <si>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</si>
  <si>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</si>
  <si>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</si>
  <si>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</si>
  <si>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</si>
  <si>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</si>
  <si>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</si>
  <si>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</si>
  <si>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</si>
  <si>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</si>
  <si>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</si>
  <si>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</si>
  <si>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</si>
  <si>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</si>
  <si>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</si>
  <si>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</si>
  <si>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</si>
  <si>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</si>
  <si>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</si>
  <si>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</si>
  <si>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</si>
  <si>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</si>
  <si>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</si>
  <si>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</si>
  <si>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</si>
  <si>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</si>
  <si>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</si>
  <si>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</si>
  <si>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</si>
  <si>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</si>
  <si>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</si>
  <si>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</si>
  <si>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</si>
  <si>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</si>
  <si>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</si>
  <si>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</si>
  <si>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</si>
  <si>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</si>
  <si>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</si>
  <si>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</si>
  <si>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</si>
  <si>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</si>
  <si>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</si>
  <si>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</si>
  <si>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</si>
  <si>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</si>
  <si>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</si>
  <si>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</si>
  <si>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</si>
  <si>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</si>
  <si>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</si>
  <si>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</si>
  <si>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</si>
  <si>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</si>
  <si>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</si>
  <si>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</si>
  <si>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</si>
  <si>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</si>
  <si>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</si>
  <si>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</si>
  <si>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</si>
  <si>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</si>
  <si>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</si>
  <si>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</si>
  <si>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</si>
  <si>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</si>
  <si>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</si>
  <si>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</si>
  <si>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</si>
  <si>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</si>
  <si>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</si>
  <si>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</si>
  <si>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</si>
  <si>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</si>
  <si>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</si>
  <si>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</si>
  <si>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</si>
  <si>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</si>
  <si>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</si>
  <si>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</si>
  <si>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</si>
  <si>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</si>
  <si>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</si>
  <si>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</si>
  <si>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</si>
  <si>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</si>
  <si>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</si>
  <si>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</si>
  <si>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</si>
  <si>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</si>
  <si>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</si>
  <si>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</si>
  <si>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</si>
  <si>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</si>
  <si>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</si>
  <si>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</si>
  <si>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</si>
  <si>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</si>
  <si>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</si>
  <si>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</si>
  <si>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</si>
  <si>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</si>
  <si>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</si>
  <si>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</si>
  <si>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</si>
  <si>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</si>
  <si>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</si>
  <si>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</si>
  <si>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</si>
  <si>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</si>
  <si>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</si>
  <si>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</si>
  <si>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</si>
  <si>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</si>
  <si>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</si>
  <si>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</si>
  <si>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</si>
  <si>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</si>
  <si>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</si>
  <si>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</si>
  <si>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</si>
  <si>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</si>
  <si>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</si>
  <si>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</si>
  <si>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</si>
  <si>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</si>
  <si>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</si>
  <si>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</si>
  <si>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</si>
  <si>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</si>
  <si>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</si>
  <si>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</si>
  <si>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</si>
  <si>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</si>
  <si>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</si>
  <si>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</si>
  <si>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</si>
  <si>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</si>
  <si>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</si>
  <si>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</si>
  <si>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</si>
  <si>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</si>
  <si>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</si>
  <si>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</si>
  <si>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</si>
  <si>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</si>
  <si>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</si>
  <si>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</si>
  <si>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</si>
  <si>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</si>
  <si>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</si>
  <si>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</si>
  <si>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</si>
  <si>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</si>
  <si>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</si>
  <si>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</si>
  <si>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</si>
  <si>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</si>
  <si>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</si>
  <si>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</si>
  <si>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</si>
  <si>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</si>
  <si>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</si>
  <si>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</si>
  <si>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</si>
  <si>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</si>
  <si>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</si>
  <si>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</si>
  <si>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</si>
  <si>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</si>
  <si>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</si>
  <si>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</si>
  <si>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</si>
  <si>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</si>
  <si>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</si>
  <si>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</si>
  <si>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</si>
  <si>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</si>
  <si>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</si>
  <si>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</si>
  <si>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</si>
  <si>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</si>
  <si>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</si>
  <si>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</si>
  <si>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</si>
  <si>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</si>
  <si>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</si>
  <si>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</si>
  <si>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</si>
  <si>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</si>
  <si>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</si>
  <si>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</si>
  <si>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</si>
  <si>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</si>
  <si>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</si>
  <si>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</si>
  <si>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</si>
  <si>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</si>
  <si>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</si>
  <si>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</si>
  <si>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</si>
  <si>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</si>
  <si>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</si>
  <si>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</si>
  <si>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</si>
  <si>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</si>
  <si>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</si>
  <si>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</si>
  <si>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</si>
  <si>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</si>
  <si>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</si>
  <si>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</si>
  <si>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</si>
  <si>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</si>
  <si>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</si>
  <si>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</si>
  <si>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</si>
  <si>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</si>
  <si>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</si>
  <si>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</si>
  <si>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</si>
  <si>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</si>
  <si>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</si>
  <si>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</si>
  <si>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</si>
  <si>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</si>
  <si>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</si>
  <si>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</si>
  <si>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</si>
  <si>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</si>
  <si>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</si>
  <si>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</si>
  <si>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</si>
  <si>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</si>
  <si>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</si>
  <si>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</si>
  <si>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</si>
  <si>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</si>
  <si>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</si>
  <si>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</si>
  <si>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</si>
  <si>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</si>
  <si>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</si>
  <si>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</si>
  <si>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</si>
  <si>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</si>
  <si>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</si>
  <si>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</si>
  <si>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</si>
  <si>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</si>
  <si>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</si>
  <si>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</si>
  <si>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</si>
  <si>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</si>
  <si>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</si>
  <si>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</si>
  <si>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</si>
  <si>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</si>
  <si>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</si>
  <si>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</si>
  <si>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</si>
  <si>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</si>
  <si>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</si>
  <si>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</si>
  <si>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</si>
  <si>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</si>
  <si>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</si>
  <si>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</si>
  <si>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</si>
  <si>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</si>
  <si>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</si>
  <si>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</si>
  <si>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</si>
  <si>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</si>
  <si>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</si>
  <si>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</si>
  <si>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</si>
  <si>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</si>
  <si>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</si>
  <si>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</si>
  <si>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</si>
  <si>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</si>
  <si>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</si>
  <si>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</si>
  <si>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</si>
  <si>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</si>
  <si>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</si>
  <si>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</si>
  <si>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</si>
  <si>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</si>
  <si>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</si>
  <si>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</si>
  <si>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</si>
  <si>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</si>
  <si>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</si>
  <si>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</si>
  <si>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</si>
  <si>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</si>
  <si>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</si>
  <si>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</si>
  <si>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</si>
  <si>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</si>
  <si>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</si>
  <si>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</si>
  <si>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</si>
  <si>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</si>
  <si>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</si>
  <si>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</si>
  <si>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</si>
  <si>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</si>
  <si>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</si>
  <si>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</si>
  <si>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</si>
  <si>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</si>
  <si>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</si>
  <si>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</si>
  <si>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</si>
  <si>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</si>
  <si>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</si>
  <si>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</si>
  <si>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</si>
  <si>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</si>
  <si>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</si>
  <si>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</si>
  <si>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</si>
  <si>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</si>
  <si>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</si>
  <si>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</si>
  <si>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</si>
  <si>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</si>
  <si>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</si>
  <si>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</si>
  <si>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</si>
  <si>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</si>
  <si>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</si>
  <si>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</si>
  <si>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</si>
  <si>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</si>
  <si>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</si>
  <si>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</si>
  <si>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</si>
  <si>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</si>
  <si>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</si>
  <si>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</si>
  <si>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</si>
  <si>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</si>
  <si>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</si>
  <si>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</si>
  <si>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</si>
  <si>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</si>
  <si>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</si>
  <si>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</si>
  <si>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</si>
  <si>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</si>
  <si>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</si>
  <si>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</si>
  <si>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</si>
  <si>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</si>
  <si>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</si>
  <si>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</si>
  <si>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</si>
  <si>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</si>
  <si>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</si>
  <si>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</si>
  <si>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</si>
  <si>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</si>
  <si>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</si>
  <si>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</si>
  <si>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</si>
  <si>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</si>
  <si>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</si>
  <si>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</si>
  <si>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</si>
  <si>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</si>
  <si>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</si>
  <si>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</si>
  <si>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</si>
  <si>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</si>
  <si>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</si>
  <si>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</si>
  <si>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</si>
  <si>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</si>
  <si>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</si>
  <si>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</si>
  <si>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</si>
  <si>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</si>
  <si>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</si>
  <si>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</si>
  <si>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</si>
  <si>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</si>
  <si>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</si>
  <si>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</si>
  <si>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</si>
  <si>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</si>
  <si>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</si>
  <si>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</si>
  <si>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</si>
  <si>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</si>
  <si>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</si>
  <si>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</si>
  <si>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</si>
  <si>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</si>
  <si>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</si>
  <si>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</si>
  <si>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</si>
  <si>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</si>
  <si>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</si>
  <si>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</si>
  <si>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</si>
  <si>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</si>
  <si>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</si>
  <si>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</si>
  <si>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</si>
  <si>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</si>
  <si>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</si>
  <si>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</si>
  <si>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</si>
  <si>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</si>
  <si>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</si>
  <si>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</si>
  <si>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</si>
  <si>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</si>
  <si>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</si>
  <si>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</si>
  <si>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</si>
  <si>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</si>
  <si>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</si>
  <si>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</si>
  <si>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</si>
  <si>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</si>
  <si>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</si>
  <si>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</si>
  <si>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</si>
  <si>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</si>
  <si>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</si>
  <si>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</si>
  <si>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</si>
  <si>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</si>
  <si>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</si>
  <si>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</si>
  <si>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</si>
  <si>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</si>
  <si>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</si>
  <si>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</si>
  <si>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</si>
  <si>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</si>
  <si>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</si>
  <si>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</si>
  <si>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</si>
  <si>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</si>
  <si>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</si>
  <si>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</si>
  <si>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</si>
  <si>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</si>
  <si>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</si>
  <si>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</si>
  <si>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</si>
  <si>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</si>
  <si>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</si>
  <si>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</si>
  <si>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</si>
  <si>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</si>
  <si>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</si>
  <si>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</si>
  <si>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</si>
  <si>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</si>
  <si>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</si>
  <si>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</si>
  <si>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</si>
  <si>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</si>
  <si>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</si>
  <si>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</si>
  <si>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</si>
  <si>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</si>
  <si>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</si>
  <si>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</si>
  <si>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</si>
  <si>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</si>
  <si>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</si>
  <si>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</si>
  <si>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</si>
  <si>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</si>
  <si>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</si>
  <si>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</si>
  <si>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</si>
  <si>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</si>
  <si>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</si>
  <si>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</si>
  <si>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</si>
  <si>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</si>
  <si>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</si>
  <si>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</si>
  <si>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</si>
  <si>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</si>
  <si>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</si>
  <si>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</si>
  <si>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</si>
  <si>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</si>
  <si>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</si>
  <si>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</si>
  <si>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</si>
  <si>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</si>
  <si>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</si>
  <si>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</si>
  <si>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</si>
  <si>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</si>
  <si>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</si>
  <si>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</si>
  <si>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</si>
  <si>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</si>
  <si>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</si>
  <si>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</si>
  <si>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</si>
  <si>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</si>
  <si>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</si>
  <si>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</si>
  <si>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</si>
  <si>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</si>
  <si>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</si>
  <si>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</si>
  <si>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</si>
  <si>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</si>
  <si>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</si>
  <si>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</si>
  <si>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</si>
  <si>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</si>
  <si>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</si>
  <si>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</si>
  <si>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</si>
  <si>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</si>
  <si>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</si>
  <si>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</si>
  <si>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</si>
  <si>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</si>
  <si>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</si>
  <si>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</si>
  <si>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</si>
  <si>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</si>
  <si>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</si>
  <si>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</si>
  <si>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</si>
  <si>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</si>
  <si>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</si>
  <si>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</si>
  <si>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</si>
  <si>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</si>
  <si>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</si>
  <si>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</si>
  <si>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</si>
  <si>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</si>
  <si>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</si>
  <si>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</si>
  <si>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</si>
  <si>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</si>
  <si>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</si>
  <si>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</si>
  <si>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</si>
  <si>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</si>
  <si>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</si>
  <si>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</si>
  <si>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</si>
  <si>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</si>
  <si>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</si>
  <si>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</si>
  <si>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</si>
  <si>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</si>
  <si>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</si>
  <si>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</si>
  <si>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</si>
  <si>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</si>
  <si>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</si>
  <si>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</si>
  <si>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</si>
  <si>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</si>
  <si>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</si>
  <si>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</si>
  <si>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</si>
  <si>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</si>
  <si>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</si>
  <si>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</si>
  <si>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</si>
  <si>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</si>
  <si>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</si>
  <si>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</si>
  <si>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</si>
  <si>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</si>
  <si>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</si>
  <si>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</si>
  <si>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</si>
  <si>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</si>
  <si>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</si>
  <si>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</si>
  <si>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</si>
  <si>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</si>
  <si>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</si>
  <si>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</si>
  <si>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</si>
  <si>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</si>
  <si>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</si>
  <si>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</si>
  <si>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</si>
  <si>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</si>
  <si>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</si>
  <si>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</si>
  <si>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</si>
  <si>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</si>
  <si>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</si>
  <si>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</si>
  <si>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</si>
  <si>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</si>
  <si>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</si>
  <si>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</si>
  <si>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</si>
  <si>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</si>
  <si>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</si>
  <si>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</si>
  <si>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</si>
  <si>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</si>
  <si>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</si>
  <si>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</si>
  <si>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</si>
  <si>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</si>
  <si>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</si>
  <si>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</si>
  <si>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</si>
  <si>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</si>
  <si>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</si>
  <si>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</si>
  <si>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</si>
  <si>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</si>
  <si>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</si>
  <si>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</si>
  <si>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</si>
  <si>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</si>
  <si>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</si>
  <si>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</si>
  <si>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</si>
  <si>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</si>
  <si>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</si>
  <si>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</si>
  <si>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</si>
  <si>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</si>
  <si>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</si>
  <si>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</si>
  <si>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</si>
  <si>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</si>
  <si>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</si>
  <si>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</si>
  <si>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</si>
  <si>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</si>
  <si>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</si>
  <si>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</si>
  <si>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</si>
  <si>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</si>
  <si>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</si>
  <si>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</si>
  <si>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</si>
  <si>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</si>
  <si>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</si>
  <si>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</si>
  <si>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</si>
  <si>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</si>
  <si>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</si>
  <si>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</si>
  <si>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</si>
  <si>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</si>
  <si>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</si>
  <si>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</si>
  <si>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</si>
  <si>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</si>
  <si>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</si>
  <si>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</si>
  <si>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</si>
  <si>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</si>
  <si>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</si>
  <si>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</si>
  <si>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</si>
  <si>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</si>
  <si>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</si>
  <si>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</si>
  <si>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</si>
  <si>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</si>
  <si>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</si>
  <si>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</si>
  <si>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</si>
  <si>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</si>
  <si>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</si>
  <si>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</si>
  <si>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</si>
  <si>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</si>
  <si>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</si>
  <si>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</si>
  <si>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</si>
  <si>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</si>
  <si>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</si>
  <si>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</si>
  <si>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</si>
  <si>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</si>
  <si>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</si>
  <si>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</si>
  <si>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</si>
  <si>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</si>
  <si>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</si>
  <si>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</si>
  <si>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</si>
  <si>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</si>
  <si>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</si>
  <si>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</si>
  <si>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</si>
  <si>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</si>
  <si>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</si>
  <si>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</si>
  <si>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</si>
  <si>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</si>
  <si>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</si>
  <si>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</si>
  <si>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</si>
  <si>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</si>
  <si>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</si>
  <si>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</si>
  <si>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</si>
  <si>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</si>
  <si>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</si>
  <si>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</si>
  <si>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</si>
  <si>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</si>
  <si>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</si>
  <si>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</si>
  <si>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</si>
  <si>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</si>
  <si>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</si>
  <si>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</si>
  <si>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</si>
  <si>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</si>
  <si>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</si>
  <si>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</si>
  <si>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</si>
  <si>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</si>
  <si>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</si>
  <si>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</si>
  <si>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</si>
  <si>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</si>
  <si>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</si>
  <si>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</si>
  <si>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</si>
  <si>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</si>
  <si>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</si>
  <si>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</si>
  <si>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</si>
  <si>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</si>
  <si>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</si>
  <si>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</si>
  <si>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</si>
  <si>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</si>
  <si>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</si>
  <si>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</si>
  <si>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</si>
  <si>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</si>
  <si>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</si>
  <si>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</si>
  <si>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</si>
  <si>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</si>
  <si>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</si>
  <si>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</si>
  <si>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</si>
  <si>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</si>
  <si>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</si>
  <si>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</si>
  <si>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</si>
  <si>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</si>
  <si>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</si>
  <si>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</si>
  <si>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</si>
  <si>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</si>
  <si>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</si>
  <si>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</si>
  <si>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</si>
  <si>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</si>
  <si>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</si>
  <si>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</si>
  <si>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</si>
  <si>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</si>
  <si>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</si>
  <si>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</si>
  <si>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</si>
  <si>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</si>
  <si>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</si>
  <si>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</si>
  <si>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</si>
  <si>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</si>
  <si>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</si>
  <si>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</si>
  <si>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</si>
  <si>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</si>
  <si>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</si>
  <si>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</si>
  <si>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</si>
  <si>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</si>
  <si>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</si>
  <si>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</si>
  <si>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</si>
  <si>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</si>
  <si>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</si>
  <si>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</si>
  <si>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</si>
  <si>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</si>
  <si>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</si>
  <si>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</si>
  <si>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</si>
  <si>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</si>
  <si>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</si>
  <si>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</si>
  <si>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</si>
  <si>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</si>
  <si>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</si>
  <si>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</si>
  <si>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</si>
  <si>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</si>
  <si>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</si>
  <si>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</si>
  <si>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</si>
  <si>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</si>
  <si>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</si>
  <si>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</si>
  <si>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</si>
  <si>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</si>
  <si>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</si>
  <si>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</si>
  <si>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</si>
  <si>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</si>
  <si>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</si>
  <si>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</si>
  <si>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</si>
  <si>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</si>
  <si>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</si>
  <si>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</si>
  <si>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</si>
  <si>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</si>
  <si>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</si>
  <si>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</si>
  <si>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</si>
  <si>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</si>
  <si>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</si>
  <si>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</si>
  <si>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</si>
  <si>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</si>
  <si>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</si>
  <si>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</si>
  <si>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</si>
  <si>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</si>
  <si>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</si>
  <si>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</si>
  <si>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</si>
  <si>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</si>
  <si>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</si>
  <si>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</si>
  <si>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</si>
  <si>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</si>
  <si>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</si>
  <si>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</si>
  <si>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</si>
  <si>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</si>
  <si>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</si>
  <si>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</si>
  <si>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</si>
  <si>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</si>
  <si>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</si>
  <si>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</si>
  <si>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</si>
  <si>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</si>
  <si>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</si>
  <si>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</si>
  <si>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</si>
  <si>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</si>
  <si>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</si>
  <si>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</si>
  <si>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</si>
  <si>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</si>
  <si>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</si>
  <si>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</si>
  <si>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</si>
  <si>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</si>
  <si>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</si>
  <si>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</si>
  <si>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</si>
  <si>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</si>
  <si>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</si>
  <si>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</si>
  <si>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</si>
  <si>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</si>
  <si>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</si>
  <si>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</si>
  <si>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</si>
  <si>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</si>
  <si>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</si>
  <si>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</si>
  <si>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</si>
  <si>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</si>
  <si>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</si>
  <si>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</si>
  <si>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</si>
  <si>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</si>
  <si>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</si>
  <si>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</si>
  <si>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</si>
  <si>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</si>
  <si>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</si>
  <si>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</si>
  <si>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</si>
  <si>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</si>
  <si>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</si>
  <si>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</si>
  <si>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</si>
  <si>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</si>
  <si>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</si>
  <si>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</si>
  <si>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</si>
  <si>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</si>
  <si>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</si>
  <si>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</si>
  <si>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</si>
  <si>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</si>
  <si>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</si>
  <si>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</si>
  <si>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</si>
  <si>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</si>
  <si>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</si>
  <si>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</si>
  <si>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</si>
  <si>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</si>
  <si>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</si>
  <si>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</si>
  <si>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</si>
  <si>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</si>
  <si>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</si>
  <si>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</si>
  <si>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</si>
  <si>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</si>
  <si>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</si>
  <si>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</si>
  <si>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</si>
  <si>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</si>
  <si>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</si>
  <si>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</si>
  <si>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</si>
  <si>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</si>
  <si>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</si>
  <si>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</si>
  <si>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</si>
  <si>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</si>
  <si>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</si>
  <si>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</si>
  <si>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</si>
  <si>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</si>
  <si>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</si>
  <si>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</si>
  <si>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</si>
  <si>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</si>
  <si>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</si>
  <si>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</si>
  <si>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</si>
  <si>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</si>
  <si>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</si>
  <si>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</si>
  <si>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</si>
  <si>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</si>
  <si>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</si>
  <si>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</si>
  <si>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</si>
  <si>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</si>
  <si>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</si>
  <si>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</si>
  <si>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</si>
  <si>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</si>
  <si>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</si>
  <si>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</si>
  <si>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</si>
  <si>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</si>
  <si>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</si>
  <si>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</si>
  <si>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</si>
  <si>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</si>
  <si>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</si>
  <si>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</si>
  <si>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</si>
  <si>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</si>
  <si>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</si>
  <si>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</si>
  <si>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</si>
  <si>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</si>
  <si>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</si>
  <si>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</si>
  <si>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</si>
  <si>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</si>
  <si>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</si>
  <si>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</si>
  <si>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</si>
  <si>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</si>
  <si>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</si>
  <si>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</si>
  <si>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</si>
  <si>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</si>
  <si>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</si>
  <si>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</si>
  <si>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</si>
  <si>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</si>
  <si>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at gate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</si>
  <si>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</si>
  <si>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</si>
  <si>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</si>
  <si>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</si>
  <si>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</si>
  <si>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</si>
  <si>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</si>
  <si>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</si>
  <si>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</si>
  <si>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</si>
  <si>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</si>
  <si>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</si>
  <si>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</si>
  <si>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</si>
  <si>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</si>
  <si>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</si>
  <si>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</si>
  <si>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</si>
  <si>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</si>
  <si>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</si>
  <si>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</si>
  <si>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</si>
  <si>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</si>
  <si>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</si>
  <si>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</si>
  <si>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</si>
  <si>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</si>
  <si>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</si>
  <si>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</si>
  <si>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</si>
  <si>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</si>
  <si>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</si>
  <si>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</si>
  <si>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</si>
  <si>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</si>
  <si>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</si>
  <si>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</si>
  <si>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</si>
  <si>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</si>
  <si>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</si>
  <si>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</si>
  <si>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</si>
  <si>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</si>
  <si>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</si>
  <si>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</si>
  <si>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</si>
  <si>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</si>
  <si>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</si>
  <si>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</si>
  <si>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</si>
  <si>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</si>
  <si>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</si>
  <si>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</si>
  <si>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</si>
  <si>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</si>
  <si>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</si>
  <si>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</si>
  <si>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</si>
  <si>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</si>
  <si>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</si>
  <si>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</si>
  <si>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</si>
  <si>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</si>
  <si>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</si>
  <si>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</si>
  <si>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</si>
  <si>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</si>
  <si>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</si>
  <si>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</si>
  <si>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</si>
  <si>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</si>
  <si>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</si>
  <si>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</si>
  <si>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</si>
  <si>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</si>
  <si>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</si>
  <si>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</si>
  <si>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</si>
  <si>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</si>
  <si>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</si>
  <si>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</si>
  <si>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</si>
  <si>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</si>
  <si>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</si>
  <si>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PCM-20251129-00000254</t>
  </si>
  <si>
    <t xml:space="preserve">ETA 50 min </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</si>
  <si>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</si>
  <si>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</si>
  <si>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</si>
  <si>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</si>
  <si>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PCM-20251129-00000198</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</si>
  <si>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</si>
  <si>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</si>
  <si>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</si>
  <si>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</si>
  <si>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</si>
  <si>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</si>
  <si>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</si>
  <si>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</si>
  <si>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</si>
  <si>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</si>
  <si>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</si>
  <si>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EM team on teh way: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</si>
</sst>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2" dataDxfId="171" headerRowBorderDxfId="169" tableBorderDxfId="170" totalsRowBorderDxfId="168">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2"/>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327.35268194444507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0.202033796296746</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45990.301107870371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45990.301107870371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45990.301107870371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45990.301107870371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45990.301107870371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45990.301107870371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45990.301107870371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45990.301107870371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45990.301107870371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45990.301107870371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45990.301107870371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45990.301107870371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45990.301107870371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45990.301107870371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45990.301107870371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45990.301107870371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45990.301107870371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45990.301107870371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45990.301107870371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45990.301107870371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45990.301107870371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45990.301107870371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45990.301107870371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45990.301107870371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45990.301107870371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45990.301107870371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45990.301107870371</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45990.301107870371</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45990.301107870371</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45990.301107870371</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45990.301107870371</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45990.301107870371</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45990.301107870371</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45990.301107870371</v>
      </c>
      <c r="H37" s="129"/>
      <c r="I37" s="131" t="str">
        <f>IFERROR(VLOOKUP(D37,DB!A:F,6,0),"")</f>
        <v/>
      </c>
      <c r="J37" s="131" t="str">
        <f>IFERROR(VLOOKUP(D37,DB!A:G,7,0),"")</f>
        <v/>
      </c>
      <c r="K37" s="127"/>
      <c r="L37" s="126" t="str">
        <f>IFERROR(VLOOKUP(D37,DB!A:I,9,0),"")</f>
        <v/>
      </c>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165.30126990740973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5.9136888888897374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45990.301107870371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45990.301107870371</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45990.301107870371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45990.301107870371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45990.301107870371</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45990.301107870371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45990.301107870371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45990.301107870371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45990.301107870371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45990.301107870371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45990.301107870371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45990.301107870371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45990.301107870371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45990.301107870371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45990.301107870371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45990.301107870371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45990.301107870371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45990.301107870371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45990.301107870371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45990.301107870371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45990.301107870371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45990.301107870371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45990.301107870371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45990.301107870371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45990.301107870371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45990.301107870371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45990.301107870371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45990.301107870371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45990.301107870371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45990.301107870371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45990.301107870371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45990.301107870371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45990.301107870371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45990.301107870371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45990.301107870371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45990.301107870371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45990.301107870371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45990.301107870371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45990.301107870371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45990.301107870371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45990.301107870371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45990.301107870371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45990.301107870371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45990.301107870371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45990.301107870371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45990.301107870371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45990.301107870371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45990.301107870371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45990.301107870371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45990.301107870371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45990.301107870371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45990.301107870371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45990.301107870371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45990.301107870371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45990.301107870371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45990.301107870371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45990.301107870371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45990.301107870371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45990.301107870371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45990.301107870371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45990.301107870371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45990.301107870371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45990.301107870371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45990.301107870371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45990.301107870371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45990.301107870371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45990.301107870371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45990.301107870371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45990.301107870371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45990.301107870371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45990.301107870371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45990.301107870371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45990.301107870371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45990.301107870371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45990.301107870371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45990.301107870371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45990.301107870371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45990.301107870371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45990.301107870371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39195</v>
      </c>
      <c r="B2" s="58" t="str">
        <f>IFERROR(VLOOKUP(D2,DB!A:K,11,0),"")</f>
        <v>R3</v>
      </c>
      <c r="C2" s="18">
        <v>1</v>
      </c>
      <c r="D2" s="82" t="s">
        <v>11115</v>
      </c>
      <c r="E2" s="18" t="s">
        <v>39106</v>
      </c>
      <c r="F2" s="20">
        <v>45990.262372685182</v>
      </c>
      <c r="G2" s="21">
        <f t="shared" ref="G2:G41" ca="1" si="0">IFERROR(NOW()-F2,"-")</f>
        <v>3.8735185189580079E-2</v>
      </c>
      <c r="H2" s="153">
        <v>45990.257071759261</v>
      </c>
      <c r="I2" s="19" t="str">
        <f>IFERROR(VLOOKUP(D2,DB!A:F,6,0),"")</f>
        <v>SCECO</v>
      </c>
      <c r="J2" s="18" t="str">
        <f>IFERROR(VLOOKUP(D2,DB!A:G,7,0),"")</f>
        <v>Dead</v>
      </c>
      <c r="K2" s="42" t="s">
        <v>39196</v>
      </c>
      <c r="L2" s="23" t="str">
        <f>IFERROR(VLOOKUP(D2,DB!A:I,9,0),"")</f>
        <v>Latis</v>
      </c>
    </row>
    <row r="3" spans="1:13" ht="15" customHeight="1">
      <c r="A3" s="19"/>
      <c r="B3" s="58" t="str">
        <f>IFERROR(VLOOKUP(D3,DB!A:K,11,0),"")</f>
        <v/>
      </c>
      <c r="C3" s="18"/>
      <c r="D3" s="82"/>
      <c r="E3" s="18"/>
      <c r="F3" s="20"/>
      <c r="G3" s="21">
        <f t="shared" ca="1" si="0"/>
        <v>45990.301107870371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45990.301107870371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45990.301107870371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45990.301107870371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45990.301107870371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45990.301107870371</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45990.301107870371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45990.301107870371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45990.301107870371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45990.301107870371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45990.301107870371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45990.301107870371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45990.301107870371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45990.301107870371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45990.301107870371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45990.301107870371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45990.301107870371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45990.301107870371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45990.301107870371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45990.301107870371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45990.301107870371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45990.301107870371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45990.301107870371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45990.301107870371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45990.301107870371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45990.301107870371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45990.301107870371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45990.301107870371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45990.301107870371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45990.301107870371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45990.301107870371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45990.301107870371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45990.301107870371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45990.301107870371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45990.301107870371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45990.301107870371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45990.301107870371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45990.301107870371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45990.301107870371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45990.301107870371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45990.301107870371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45990.301107870371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45990.301107870371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45990.301107870371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45990.301107870371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45990.301107870371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45990.301107870371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45990.301107870371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45990.301107870371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45990.301107870371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45990.301107870371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45990.301107870371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45990.301107870371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45990.301107870371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45990.301107870371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45990.301107870371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45990.301107870371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45990.301107870371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45990.301107870371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45990.301107870371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45990.301107870371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45990.301107870371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45990.301107870371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45990.301107870371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45990.301107870371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45990.301107870371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45990.301107870371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45990.301107870371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45990.301107870371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45990.301107870371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45990.301107870371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45990.301107870371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45990.301107870371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45990.301107870371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45990.301107870371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45990.301107870371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45990.301107870371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45990.301107870371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45990.301107870371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45990.301107870371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45990.301107870371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45990.301107870371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45990.301107870371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45990.301107870371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45990.301107870371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45990.301107870371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45990.301107870371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45990.301107870371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45990.301107870371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45990.301107870371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45990.301107870371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45990.301107870371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45990.301107870371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45990.301107870371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45990.301107870371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45990.301107870371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45990.301107870371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45990.301107870371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45990.301107870371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45990.301107870371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45990.301107870371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45990.301107870371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45990.301107870371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45990.301107870371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45990.301107870371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45990.301107870371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45990.301107870371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45990.301107870371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45990.301107870371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45990.301107870371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45990.301107870371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45990.301107870371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45990.301107870371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45990.301107870371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45990.301107870371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45990.301107870371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45990.301107870371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45990.301107870371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45990.301107870371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45990.301107870371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45990.301107870371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45990.301107870371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45990.301107870371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45990.301107870371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45990.301107870371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45990.301107870371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45990.301107870371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45990.301107870371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45990.301107870371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45990.301107870371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45990.301107870371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45990.301107870371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45990.301107870371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45990.301107870371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45990.301107870371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45990.301107870371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45990.301107870371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45990.301107870371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45990.301107870371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45990.301107870371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45990.301107870371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45990.301107870371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45990.301107870371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45990.301107870371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45990.301107870371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45990.301107870371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45990.301107870371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45990.301107870371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45990.301107870371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45990.301107870371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45990.301107870371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45990.301107870371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45990.301107870371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45990.301107870371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45990.301107870371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45990.301107870371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45990.301107870371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45990.301107870371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45990.301107870371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45990.301107870371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45990.301107870371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45990.301107870371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45990.301107870371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45990.301107870371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45990.301107870371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45990.301107870371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45990.301107870371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45990.301107870371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45990.301107870371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45990.301107870371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45990.301107870371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45990.301107870371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45990.301107870371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45990.301107870371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45990.301107870371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45990.301107870371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45990.301107870371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45990.301107870371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45990.301107870371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45990.301107870371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45990.301107870371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45990.301107870371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45990.301107870371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45990.301107870371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45990.301107870371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45990.301107870371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45990.301107870371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45990.301107870371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45990.301107870371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45990.301107870371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45990.301107870371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45990.301107870371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45990.301107870371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45990.301107870371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45990.301107870371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45990.301107870371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45990.301107870371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45990.301107870371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45990.301107870371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45990.301107870371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45990.301107870371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45990.301107870371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45990.301107870371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45990.301107870371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45990.301107870371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45990.301107870371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45990.301107870371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45990.301107870371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45990.301107870371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45990.301107870371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45990.301107870371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45990.301107870371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45990.301107870371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45990.301107870371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45990.301107870371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45990.301107870371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45990.301107870371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45990.301107870371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45990.301107870371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45990.301107870371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45990.301107870371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45990.301107870371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45990.301107870371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45990.301107870371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45990.301107870371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45990.301107870371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45990.301107870371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45990.301107870371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45990.301107870371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45990.301107870371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45990.301107870371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45990.301107870371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45990.301107870371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45990.301107870371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45990.301107870371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45990.301107870371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45990.301107870371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45990.301107870371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45990.301107870371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45990.301107870371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45990.301107870371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45990.301107870371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45990.301107870371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45990.301107870371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45990.301107870371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45990.301107870371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45990.301107870371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45990.301107870371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45990.301107870371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45990.301107870371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45990.301107870371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45990.301107870371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45990.301107870371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45990.301107870371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45990.301107870371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45990.301107870371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45990.301107870371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45990.301107870371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45990.301107870371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45990.301107870371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45990.301107870371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45990.301107870371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45990.301107870371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45990.301107870371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45990.301107870371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45990.301107870371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45990.301107870371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45990.301107870371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45990.301107870371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45990.301107870371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45990.301107870371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45990.301107870371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45990.301107870371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45990.301107870371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45990.301107870371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45990.301107870371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45990.301107870371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45990.301107870371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45990.301107870371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45990.301107870371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45990.301107870371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45990.301107870371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45990.301107870371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45990.301107870371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45990.301107870371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45990.301107870371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45990.301107870371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45990.301107870371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45990.301107870371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45990.301107870371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45990.301107870371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45990.301107870371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45990.301107870371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45990.301107870371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45990.301107870371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45990.301107870371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45990.301107870371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45990.301107870371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45990.301107870371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45990.301107870371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45990.301107870371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45990.301107870371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45990.301107870371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45990.301107870371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45990.301107870371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45990.301107870371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45990.301107870371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45990.301107870371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45990.301107870371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45990.301107870371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45990.301107870371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45990.301107870371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45990.301107870371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45990.301107870371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45990.301107870371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45990.301107870371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45990.301107870371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45990.301107870371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45990.301107870371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45990.301107870371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45990.301107870371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45990.301107870371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45990.301107870371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45990.301107870371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45990.301107870371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45990.301107870371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45990.301107870371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45990.301107870371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45990.301107870371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45990.301107870371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45990.301107870371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45990.301107870371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45990.301107870371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45990.301107870371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45990.301107870371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45990.301107870371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45990.301107870371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45990.301107870371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45990.301107870371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45990.301107870371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45990.301107870371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45990.301107870371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45990.301107870371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45990.301107870371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45990.301107870371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45990.301107870371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45990.301107870371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45990.301107870371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45990.301107870371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45990.301107870371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45990.301107870371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45990.301107870371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45990.301107870371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45990.301107870371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45990.301107870371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45990.301107870371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45990.301107870371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45990.301107870371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45990.301107870371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45990.301107870371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45990.301107870371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45990.301107870371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45990.301107870371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45990.301107870371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45990.301107870371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45990.301107870371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45990.301107870371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45990.301107870371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45990.301107870371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45990.301107870371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45990.301107870371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45990.301107870371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45990.301107870371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45990.301107870371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45990.301107870371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45990.301107870371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45990.301107870371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45990.301107870371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45990.301107870371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45990.301107870371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45990.301107870371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45990.301107870371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45990.301107870371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45990.301107870371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45990.301107870371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45990.301107870371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45990.301107870371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45990.301107870371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45990.301107870371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45990.301107870371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45990.301107870371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45990.301107870371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45990.301107870371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45990.301107870371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45990.301107870371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45990.301107870371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45990.301107870371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45990.301107870371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45990.301107870371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45990.301107870371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45990.301107870371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45990.301107870371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45990.301107870371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45990.301107870371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45990.301107870371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45990.301107870371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45990.301107870371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45990.301107870371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45990.301107870371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45990.301107870371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45990.301107870371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45990.301107870371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45990.301107870371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45990.301107870371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45990.301107870371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45990.301107870371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45990.301107870371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45990.301107870371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45990.301107870371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45990.301107870371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45990.301107870371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45990.301107870371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45990.301107870371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45990.301107870371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45990.301107870371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45990.301107870371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45990.301107870371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45990.301107870371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45990.301107870371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45990.301107870371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45990.301107870371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45990.301107870371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45990.301107870371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45990.301107870371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45990.301107870371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45990.301107870371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45990.301107870371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45990.301107870371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45990.301107870371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45990.301107870371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45990.301107870371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45990.301107870371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45990.301107870371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45990.301107870371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45990.301107870371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45990.301107870371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45990.301107870371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45990.301107870371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45990.301107870371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45990.301107870371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45990.301107870371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45990.301107870371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45990.301107870371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45990.301107870371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45990.301107870371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45990.301107870371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45990.301107870371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45990.301107870371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45990.301107870371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45990.301107870371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45990.301107870371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45990.301107870371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45990.301107870371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45990.301107870371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45990.301107870371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45990.301107870371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45990.301107870371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45990.301107870371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45990.301107870371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45990.301107870371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45990.301107870371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45990.301107870371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45990.301107870371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45990.301107870371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45990.301107870371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45990.301107870371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45990.301107870371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45990.301107870371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45990.301107870371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45990.301107870371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45990.301107870371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45990.301107870371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45990.301107870371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45990.301107870371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45990.301107870371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45990.301107870371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45990.301107870371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45990.301107870371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45990.301107870371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45990.301107870371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45990.301107870371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45990.301107870371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45990.301107870371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45990.301107870371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45990.301107870371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45990.301107870371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45990.301107870371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45990.301107870371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45990.301107870371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45990.301107870371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45990.301107870371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45990.301107870371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45990.301107870371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45990.301107870371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45990.301107870371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45990.301107870371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45990.301107870371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45990.301107870371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45990.301107870371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45990.301107870371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45990.301107870371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45990.301107870371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45990.301107870371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45990.301107870371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45990.301107870371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45990.301107870371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45990.301107870371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45990.301107870371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45990.301107870371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45990.301107870371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45990.301107870371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45990.301107870371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45990.301107870371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45990.301107870371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45990.301107870371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45990.301107870371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45990.301107870371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45990.301107870371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45990.301107870371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45990.301107870371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45990.301107870371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45990.301107870371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45990.301107870371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45990.301107870371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45990.301107870371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45990.301107870371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45990.301107870371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45990.301107870371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45990.301107870371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45990.301107870371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45990.301107870371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45990.301107870371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45990.301107870371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45990.301107870371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45990.301107870371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45990.301107870371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45990.301107870371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45990.301107870371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45990.301107870371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45990.301107870371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45990.301107870371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45990.301107870371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45990.301107870371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45990.301107870371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45990.301107870371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45990.301107870371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45990.301107870371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45990.301107870371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45990.301107870371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45990.301107870371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45990.301107870371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45990.301107870371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45990.301107870371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45990.301107870371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45990.301107870371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45990.301107870371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45990.301107870371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45990.301107870371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45990.301107870371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45990.301107870371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45990.301107870371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45990.301107870371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45990.301107870371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45990.301107870371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45990.301107870371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45990.301107870371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45990.301107870371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45990.301107870371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45990.301107870371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45990.301107870371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45990.301107870371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45990.301107870371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45990.301107870371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45990.301107870371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45990.301107870371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45990.301107870371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45990.301107870371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45990.301107870371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45990.301107870371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45990.301107870371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45990.301107870371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45990.301107870371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45990.301107870371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45990.301107870371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45990.301107870371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45990.301107870371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45990.301107870371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45990.301107870371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45990.301107870371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45990.301107870371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45990.301107870371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45990.301107870371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45990.301107870371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45990.301107870371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45990.301107870371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45990.301107870371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45990.301107870371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45990.301107870371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45990.301107870371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45990.301107870371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45990.301107870371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45990.301107870371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45990.301107870371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45990.301107870371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45990.301107870371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45990.301107870371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45990.301107870371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45990.301107870371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45990.301107870371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45990.301107870371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45990.301107870371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45990.301107870371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45990.301107870371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45990.301107870371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45990.301107870371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45990.301107870371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45990.301107870371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45990.301107870371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45990.301107870371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45990.301107870371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45990.301107870371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45990.301107870371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45990.301107870371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45990.301107870371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45990.301107870371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45990.301107870371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45990.301107870371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45990.301107870371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45990.301107870371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45990.301107870371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45990.301107870371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45990.301107870371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45990.301107870371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45990.301107870371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45990.301107870371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45990.301107870371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45990.301107870371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45990.301107870371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45990.301107870371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45990.301107870371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45990.301107870371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45990.301107870371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45990.301107870371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45990.301107870371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45990.301107870371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45990.301107870371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45990.301107870371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45990.301107870371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45990.301107870371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45990.301107870371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45990.301107870371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45990.301107870371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45990.301107870371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45990.301107870371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45990.301107870371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45990.301107870371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45990.301107870371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45990.301107870371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45990.301107870371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45990.301107870371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45990.301107870371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45990.301107870371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45990.301107870371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45990.301107870371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45990.301107870371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45990.301107870371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45990.301107870371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45990.301107870371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45990.301107870371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45990.301107870371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45990.301107870371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45990.301107870371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45990.301107870371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45990.301107870371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45990.301107870371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45990.301107870371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45990.301107870371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45990.301107870371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45990.301107870371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45990.301107870371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45990.301107870371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45990.301107870371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45990.301107870371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45990.301107870371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45990.301107870371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45990.301107870371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45990.301107870371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45990.301107870371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45990.301107870371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45990.301107870371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45990.301107870371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45990.301107870371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45990.301107870371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45990.301107870371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45990.301107870371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45990.301107870371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45990.301107870371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45990.301107870371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45990.301107870371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45990.301107870371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45990.301107870371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45990.301107870371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45990.301107870371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45990.301107870371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45990.301107870371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45990.301107870371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45990.301107870371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45990.301107870371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45990.301107870371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45990.301107870371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45990.301107870371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45990.301107870371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45990.301107870371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45990.301107870371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45990.301107870371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45990.301107870371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45990.301107870371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45990.301107870371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45990.301107870371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45990.301107870371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45990.301107870371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45990.301107870371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45990.301107870371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45990.301107870371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45990.301107870371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45990.301107870371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45990.301107870371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45990.301107870371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45990.301107870371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45990.301107870371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45990.301107870371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45990.301107870371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45990.301107870371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45990.301107870371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45990.301107870371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45990.301107870371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45990.301107870371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45990.301107870371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45990.301107870371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45990.301107870371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45990.301107870371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45990.301107870371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45990.301107870371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45990.301107870371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45990.301107870371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45990.301107870371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45990.301107870371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45990.301107870371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45990.301107870371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45990.301107870371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45990.301107870371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45990.301107870371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45990.301107870371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45990.301107870371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45990.301107870371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45990.301107870371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45990.301107870371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45990.301107870371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45990.301107870371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45990.301107870371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45990.301107870371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45990.301107870371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45990.301107870371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45990.301107870371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45990.301107870371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45990.301107870371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45990.301107870371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45990.301107870371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45990.301107870371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45990.301107870371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45990.301107870371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45990.301107870371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45990.301107870371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45990.301107870371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45990.301107870371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45990.301107870371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45990.301107870371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45990.301107870371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45990.301107870371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45990.301107870371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45990.301107870371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45990.301107870371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45990.301107870371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45990.301107870371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45990.301107870371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45990.301107870371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45990.301107870371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45990.301107870371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45990.301107870371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45990.301107870371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45990.301107870371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45990.301107870371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45990.301107870371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45990.301107870371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45990.301107870371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45990.301107870371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45990.301107870371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45990.301107870371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45990.301107870371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45990.301107870371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45990.301107870371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45990.301107870371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45990.301107870371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45990.301107870371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45990.301107870371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45990.301107870371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45990.301107870371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45990.301107870371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45990.301107870371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45990.301107870371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45990.301107870371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45990.301107870371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45990.301107870371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45990.301107870371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45990.301107870371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45990.301107870371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45990.301107870371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45990.301107870371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45990.301107870371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45990.301107870371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45990.301107870371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45990.301107870371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45990.301107870371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45990.301107870371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45990.301107870371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45990.301107870371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45990.301107870371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45990.301107870371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45990.301107870371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45990.301107870371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45990.301107870371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45990.301107870371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45990.301107870371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45990.301107870371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45990.301107870371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45990.301107870371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45990.301107870371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45990.301107870371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45990.301107870371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45990.301107870371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45990.301107870371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45990.301107870371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45990.301107870371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45990.301107870371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45990.301107870371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45990.301107870371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45990.301107870371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45990.301107870371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45990.301107870371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45990.301107870371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45990.301107870371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45990.301107870371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45990.301107870371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45990.301107870371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45990.301107870371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45990.301107870371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45990.301107870371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45990.301107870371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45990.301107870371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45990.301107870371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45990.301107870371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45990.301107870371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45990.301107870371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45990.301107870371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45990.301107870371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45990.301107870371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45990.301107870371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45990.301107870371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45990.301107870371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45990.301107870371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45990.301107870371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45990.301107870371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45990.301107870371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45990.301107870371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45990.301107870371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45990.301107870371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45990.301107870371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45990.301107870371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45990.301107870371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45990.301107870371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45990.301107870371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45990.301107870371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45990.301107870371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45990.301107870371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45990.301107870371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45990.301107870371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45990.301107870371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45990.301107870371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45990.301107870371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45990.301107870371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45990.301107870371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45990.301107870371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45990.301107870371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45990.301107870371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45990.301107870371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45990.301107870371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45990.301107870371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45990.301107870371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45990.301107870371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45990.301107870371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45990.301107870371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45990.301107870371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45990.301107870371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45990.301107870371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45990.301107870371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45990.301107870371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45990.301107870371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45990.301107870371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45990.301107870371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45990.301107870371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45990.301107870371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45990.301107870371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45990.301107870371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45990.301107870371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45990.301107870371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45990.301107870371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45990.301107870371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45990.301107870371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45990.301107870371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45990.301107870371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45990.301107870371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45990.301107870371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45990.301107870371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45990.301107870371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45990.301107870371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45990.301107870371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45990.301107870371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45990.301107870371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45990.301107870371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45990.301107870371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45990.301107870371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45990.301107870371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45990.301107870371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45990.301107870371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45990.301107870371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45990.301107870371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45990.301107870371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45990.301107870371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45990.301107870371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45990.301107870371</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workbookViewId="0">
      <selection activeCell="A14" sqref="A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286.820390277775</v>
      </c>
      <c r="H2" s="92">
        <v>45703.474768518521</v>
      </c>
      <c r="I2" s="92" t="str">
        <f>IFERROR(VLOOKUP(D2,DB!A:F,6,0),"")</f>
        <v>SCECO</v>
      </c>
      <c r="J2" s="92" t="str">
        <f>IFERROR(VLOOKUP(D2,DB!A:G,7,0),"")</f>
        <v>Dead</v>
      </c>
      <c r="K2" s="94" t="s">
        <v>39198</v>
      </c>
      <c r="L2" s="88" t="str">
        <f>IFERROR(VLOOKUP(D2,DB!A:I,9,0),"")</f>
        <v>Latis</v>
      </c>
    </row>
    <row r="3" spans="1:16" ht="31.5" customHeight="1">
      <c r="A3" s="110" t="s">
        <v>39199</v>
      </c>
      <c r="B3" s="88" t="str">
        <f>IFERROR(VLOOKUP(D3,DB!A:K,11,0),"")</f>
        <v>R4</v>
      </c>
      <c r="C3" s="90">
        <v>1</v>
      </c>
      <c r="D3" s="88" t="s">
        <v>37915</v>
      </c>
      <c r="E3" s="91" t="s">
        <v>39106</v>
      </c>
      <c r="F3" s="92">
        <v>45990.191666666666</v>
      </c>
      <c r="G3" s="93">
        <f t="shared" ref="G3:G59" ca="1" si="0">IFERROR(NOW()-F3,"")</f>
        <v>0.10944120370550081</v>
      </c>
      <c r="H3" s="92">
        <v>45989.810358796298</v>
      </c>
      <c r="I3" s="110" t="str">
        <f>IFERROR(VLOOKUP(D3,DB!A:F,6,0),"")</f>
        <v>SCECO</v>
      </c>
      <c r="J3" s="110" t="str">
        <f>IFERROR(VLOOKUP(D3,DB!A:G,7,0),"")</f>
        <v>Dead</v>
      </c>
      <c r="K3" s="94" t="s">
        <v>39200</v>
      </c>
      <c r="L3" s="88" t="str">
        <f>IFERROR(VLOOKUP(D3,DB!A:I,9,0),"")</f>
        <v>Latis</v>
      </c>
    </row>
    <row r="4" spans="1:16" ht="15" customHeight="1">
      <c r="A4" s="110" t="s">
        <v>39201</v>
      </c>
      <c r="B4" s="110" t="str">
        <f>IFERROR(VLOOKUP(D4,DB!A:K,11,0),"")</f>
        <v>R4</v>
      </c>
      <c r="C4" s="90">
        <v>1</v>
      </c>
      <c r="D4" s="88" t="s">
        <v>28789</v>
      </c>
      <c r="E4" s="91" t="s">
        <v>39106</v>
      </c>
      <c r="F4" s="92">
        <v>45990.222916666666</v>
      </c>
      <c r="G4" s="93">
        <f t="shared" ca="1" si="0"/>
        <v>7.8191203705500811E-2</v>
      </c>
      <c r="H4" s="92">
        <v>45990.217048611114</v>
      </c>
      <c r="I4" s="110" t="str">
        <f>IFERROR(VLOOKUP(D4,DB!A:F,6,0),"")</f>
        <v>SCECO</v>
      </c>
      <c r="J4" s="110" t="str">
        <f>IFERROR(VLOOKUP(D4,DB!A:G,7,0),"")</f>
        <v>Vandalized</v>
      </c>
      <c r="K4" s="94" t="s">
        <v>39202</v>
      </c>
      <c r="L4" s="88" t="str">
        <f>IFERROR(VLOOKUP(D4,DB!A:I,9,0),"")</f>
        <v>Latis</v>
      </c>
    </row>
    <row r="5" spans="1:16" ht="15" customHeight="1">
      <c r="A5" s="110"/>
      <c r="B5" s="110" t="str">
        <f>IFERROR(VLOOKUP(D5,DB!A:K,11,0),"")</f>
        <v/>
      </c>
      <c r="C5" s="90"/>
      <c r="D5" s="88"/>
      <c r="E5" s="91"/>
      <c r="F5" s="92"/>
      <c r="G5" s="93">
        <f t="shared" ca="1" si="0"/>
        <v>45990.301107870371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45990.301107870371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45990.301107870371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45990.301107870371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45990.301107870371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45990.301107870371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45990.301107870371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45990.301107870371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45990.301107870371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45990.301107870371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45990.301107870371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45990.301107870371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45990.301107870371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45990.301107870371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45990.301107870371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45990.301107870371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45990.301107870371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45990.301107870371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45990.301107870371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45990.301107870371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45990.301107870371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45990.301107870371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45990.301107870371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45990.301107870371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45990.301107870371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45990.301107870371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45990.301107870371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45990.301107870371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45990.301107870371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45990.301107870371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45990.301107870371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45990.301107870371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45990.301107870371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45990.301107870371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45990.301107870371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45990.301107870371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45990.301107870371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45990.301107870371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45990.301107870371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45990.301107870371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45990.301107870371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45990.301107870371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45990.301107870371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45990.301107870371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45990.301107870371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45990.301107870371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45990.301107870371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45990.301107870371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45990.301107870371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45990.301107870371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45990.301107870371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45990.301107870371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45990.301107870371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45990.301107870371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45990.301107870371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45990.301107870371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45990.301107870371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45990.301107870371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45990.301107870371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45990.301107870371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45990.301107870371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45990.301107870371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45990.301107870371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45990.301107870371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45990.301107870371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45990.301107870371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45990.301107870371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45990.301107870371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45990.301107870371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45990.301107870371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45990.301107870371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45990.301107870371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45990.301107870371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45990.301107870371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45990.301107870371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45990.301107870371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45990.301107870371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45990.301107870371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45990.301107870371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45990.301107870371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45990.301107870371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45990.301107870371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45990.301107870371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45990.301107870371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45990.301107870371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45990.301107870371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45990.301107870371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45990.301107870371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45990.301107870371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45990.301107870371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45990.301107870371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45990.301107870371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45990.301107870371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45990.301107870371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45990.301107870371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45990.301107870371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45990.301107870371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45990.301107870371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45990.301107870371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45990.301107870371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45990.301107870371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45990.301107870371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45990.301107870371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45990.301107870371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45990.301107870371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45990.301107870371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45990.301107870371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45990.301107870371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45990.301107870371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45990.301107870371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45990.301107870371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45990.301107870371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45990.301107870371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45990.301107870371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45990.301107870371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45990.301107870371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45990.301107870371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45990.301107870371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45990.301107870371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45990.301107870371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45990.301107870371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45990.301107870371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45990.301107870371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45990.301107870371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45990.301107870371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45990.301107870371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45990.301107870371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45990.301107870371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45990.301107870371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45990.301107870371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45990.301107870371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45990.301107870371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45990.301107870371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45990.301107870371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45990.301107870371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45990.301107870371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45990.301107870371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45990.301107870371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45990.301107870371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45990.301107870371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45990.301107870371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45990.301107870371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45990.301107870371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45990.301107870371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45990.301107870371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45990.301107870371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45990.301107870371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45990.301107870371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45990.301107870371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45990.301107870371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45990.301107870371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45990.301107870371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45990.301107870371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45990.301107870371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45990.301107870371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45990.301107870371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45990.301107870371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45990.301107870371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45990.301107870371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45990.301107870371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45990.301107870371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45990.301107870371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45990.301107870371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45990.301107870371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45990.301107870371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45990.301107870371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45990.301107870371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45990.301107870371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45990.301107870371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45990.301107870371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45990.301107870371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45990.301107870371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45990.301107870371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45990.301107870371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45990.301107870371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45990.301107870371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45990.301107870371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45990.301107870371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45990.301107870371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45990.301107870371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45990.301107870371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45990.301107870371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45990.301107870371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45990.301107870371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45990.301107870371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45990.301107870371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45990.301107870371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45990.301107870371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45990.301107870371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45990.301107870371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45990.301107870371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45990.301107870371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45990.301107870371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45990.301107870371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45990.301107870371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45990.301107870371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45990.301107870371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45990.301107870371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45990.301107870371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45990.301107870371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45990.301107870371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45990.301107870371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45990.301107870371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45990.301107870371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45990.301107870371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45990.301107870371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45990.301107870371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45990.301107870371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45990.301107870371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45990.301107870371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45990.301107870371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45990.301107870371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45990.301107870371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45990.301107870371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45990.301107870371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45990.301107870371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45990.301107870371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45990.301107870371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45990.301107870371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45990.301107870371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45990.301107870371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45990.301107870371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45990.301107870371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45990.301107870371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45990.301107870371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45990.301107870371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45990.301107870371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45990.301107870371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45990.301107870371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45990.301107870371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45990.301107870371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45990.301107870371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45990.301107870371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45990.301107870371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45990.301107870371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45990.301107870371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45990.301107870371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45990.301107870371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45990.301107870371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45990.301107870371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45990.301107870371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45990.301107870371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45990.301107870371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45990.301107870371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45990.301107870371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45990.301107870371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45990.301107870371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45990.301107870371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45990.301107870371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45990.301107870371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45990.301107870371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45990.301107870371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45990.301107870371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45990.301107870371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45990.301107870371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45990.301107870371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45990.301107870371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45990.301107870371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45990.301107870371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45990.301107870371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45990.301107870371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45990.301107870371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45990.301107870371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45990.301107870371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45990.301107870371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45990.301107870371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45990.301107870371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45990.301107870371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45990.301107870371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45990.301107870371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45990.301107870371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45990.301107870371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45990.301107870371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45990.301107870371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45990.301107870371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45990.301107870371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45990.301107870371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45990.301107870371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45990.301107870371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45990.301107870371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45990.301107870371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45990.301107870371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45990.301107870371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45990.301107870371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45990.301107870371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45990.301107870371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45990.301107870371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45990.301107870371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45990.301107870371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45990.301107870371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45990.301107870371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45990.301107870371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45990.301107870371</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E12" sqref="E12"/>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98.469047685182886</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39109</v>
      </c>
      <c r="F3" s="38">
        <v>45926.188877314817</v>
      </c>
      <c r="G3" s="105">
        <f t="shared" ref="G3" ca="1" si="0">IFERROR(NOW()-F3,"")</f>
        <v>64.112230555554561</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39109</v>
      </c>
      <c r="F4" s="107">
        <v>45948.661111111112</v>
      </c>
      <c r="G4" s="108">
        <f t="shared" ref="G4" ca="1" si="1">IFERROR(NOW()-F4,"")</f>
        <v>41.639996759258793</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8.9278092592576286</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0.3491981481492985</v>
      </c>
      <c r="H6" s="38">
        <v>45989.971354166664</v>
      </c>
      <c r="I6" s="37" t="str">
        <f>IFERROR(VLOOKUP(D6,DB!A:F,6,0),"")</f>
        <v>SCECO</v>
      </c>
      <c r="J6" s="37" t="str">
        <f>IFERROR(VLOOKUP(D6,DB!A:G,7,0),"")</f>
        <v>Dead</v>
      </c>
      <c r="K6" s="37" t="s">
        <v>39212</v>
      </c>
      <c r="L6" s="37" t="str">
        <f>IFERROR(VLOOKUP(D6,DB!A:I,9,0),"")</f>
        <v>Latis</v>
      </c>
    </row>
    <row r="7" spans="1:13">
      <c r="A7" s="37"/>
      <c r="B7" s="37" t="str">
        <f>IFERROR(VLOOKUP(D7,DB!A:K,11,0),"")</f>
        <v>R5</v>
      </c>
      <c r="C7" s="37">
        <v>1</v>
      </c>
      <c r="D7" s="106" t="s">
        <v>32573</v>
      </c>
      <c r="E7" s="37" t="s">
        <v>39106</v>
      </c>
      <c r="F7" s="38"/>
      <c r="G7" s="138">
        <f ca="1">IFERROR(NOW()-F7,"")</f>
        <v>45990.301107870371</v>
      </c>
      <c r="H7" s="38">
        <v>45990.282372685186</v>
      </c>
      <c r="I7" s="37" t="str">
        <f>IFERROR(VLOOKUP(D7,DB!A:F,6,0),"")</f>
        <v>SCECO</v>
      </c>
      <c r="J7" s="37" t="str">
        <f>IFERROR(VLOOKUP(D7,DB!A:G,7,0),"")</f>
        <v>Dead</v>
      </c>
      <c r="K7" s="37" t="s">
        <v>39213</v>
      </c>
      <c r="L7" s="37" t="str">
        <f>IFERROR(VLOOKUP(D7,DB!A:I,9,0),"")</f>
        <v>Latis</v>
      </c>
    </row>
    <row r="8" spans="1:13">
      <c r="A8" s="37"/>
      <c r="B8" s="37" t="str">
        <f>IFERROR(VLOOKUP(D8,DB!A:K,11,0),"")</f>
        <v/>
      </c>
      <c r="C8" s="37"/>
      <c r="D8" s="106"/>
      <c r="E8" s="37"/>
      <c r="F8" s="38"/>
      <c r="G8" s="138">
        <f ca="1">IFERROR(NOW()-F8,"")</f>
        <v>45990.301107870371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45990.301107870371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45990.301107870371</v>
      </c>
      <c r="H10" s="38"/>
      <c r="I10" s="37" t="str">
        <f>IFERROR(VLOOKUP(D10,DB!A:F,6,0),"")</f>
        <v/>
      </c>
      <c r="J10" s="37" t="str">
        <f>IFERROR(VLOOKUP(D10,DB!A:G,7,0),"")</f>
        <v/>
      </c>
      <c r="K10" s="37"/>
      <c r="L10" s="37" t="str">
        <f>IFERROR(VLOOKUP(D10,DB!A:I,9,0),"")</f>
        <v/>
      </c>
    </row>
    <row r="11" spans="1:13" ht="15.75">
      <c r="A11" s="37"/>
      <c r="B11" s="37" t="str">
        <f>IFERROR(VLOOKUP(D11,DB!A:K,11,0),"")</f>
        <v/>
      </c>
      <c r="C11" s="37"/>
      <c r="D11" s="154"/>
      <c r="E11" s="37"/>
      <c r="F11" s="38"/>
      <c r="G11" s="138">
        <f ca="1">IFERROR(NOW()-F11,"")</f>
        <v>45990.301107870371</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45990.301107870371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45990.301107870371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45990.301107870371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45990.301107870371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45990.301107870371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45990.301107870371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45990.301107870371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45990.301107870371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45990.301107870371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45990.301107870371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45990.301107870371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45990.301107870371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45990.301107870371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45990.301107870371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45990.301107870371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45990.301107870371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45990.301107870371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45990.301107870371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45990.301107870371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45990.301107870371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45990.301107870371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45990.301107870371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45990.301107870371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45990.301107870371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45990.301107870371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45990.301107870371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45990.301107870371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45990.301107870371</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45990.301107870371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45990.301107870371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45990.301107870371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45990.301107870371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45990.301107870371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45990.301107870371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45990.301107870371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45990.301107870371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45990.301107870371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45990.301107870371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45990.301107870371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45990.301107870371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45990.301107870371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45990.301107870371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45990.301107870371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45990.301107870371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45990.301107870371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45990.301107870371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45990.301107870371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45990.301107870371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45990.301107870371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45990.301107870371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45990.301107870371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45990.301107870371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45990.301107870371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45990.301107870371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45990.301107870371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45990.301107870371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45990.301107870371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45990.301107870371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45990.301107870371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45990.301107870371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45990.301107870371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45990.301107870371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45990.301107870371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45990.301107870371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45990.301107870371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45990.301107870371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45990.301107870371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45990.301107870371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45990.301107870371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45990.301107870371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45990.301107870371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45990.301107870371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45990.301107870371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45990.301107870371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45990.301107870371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45990.301107870371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45990.301107870371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45990.301107870371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45990.301107870371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45990.301107870371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45990.301107870371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45990.301107870371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45990.301107870371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45990.301107870371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45990.301107870371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45990.301107870371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45990.301107870371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45990.301107870371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45990.301107870371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45990.301107870371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45990.301107870371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45990.301107870371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45990.301107870371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45990.301107870371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45990.301107870371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45990.301107870371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45990.301107870371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45990.301107870371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45990.301107870371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45990.301107870371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45990.301107870371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45990.301107870371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45990.301107870371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45990.301107870371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45990.301107870371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45990.301107870371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45990.301107870371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45990.301107870371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45990.301107870371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45990.301107870371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45990.301107870371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45990.301107870371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45990.301107870371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45990.301107870371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45990.301107870371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45990.301107870371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45990.301107870371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45990.301107870371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45990.301107870371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45990.301107870371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45990.301107870371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45990.301107870371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45990.301107870371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45990.301107870371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45990.301107870371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45990.301107870371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45990.301107870371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45990.301107870371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45990.301107870371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45990.301107870371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45990.301107870371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45990.301107870371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45990.301107870371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45990.301107870371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45990.301107870371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45990.301107870371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45990.301107870371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45990.301107870371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45990.301107870371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45990.301107870371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45990.301107870371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45990.301107870371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45990.301107870371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45990.301107870371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45990.301107870371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45990.301107870371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45990.301107870371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45990.301107870371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45990.301107870371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45990.301107870371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45990.301107870371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45990.301107870371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45990.301107870371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45990.301107870371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45990.301107870371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45990.301107870371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45990.301107870371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45990.301107870371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45990.301107870371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45990.301107870371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45990.301107870371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45990.301107870371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45990.301107870371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45990.301107870371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45990.301107870371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45990.301107870371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45990.301107870371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45990.301107870371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45990.301107870371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45990.301107870371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45990.301107870371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45990.301107870371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45990.301107870371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45990.301107870371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45990.301107870371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45990.301107870371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45990.301107870371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45990.301107870371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45990.301107870371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45990.301107870371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45990.301107870371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45990.301107870371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45990.301107870371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45990.301107870371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45990.301107870371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45990.301107870371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45990.301107870371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45990.301107870371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45990.301107870371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45990.301107870371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45990.301107870371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45990.301107870371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45990.301107870371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45990.301107870371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45990.301107870371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45990.301107870371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45990.301107870371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45990.301107870371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45990.301107870371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45990.301107870371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45990.301107870371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45990.301107870371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45990.301107870371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45990.301107870371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45990.301107870371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45990.301107870371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45990.301107870371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45990.301107870371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45990.301107870371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45990.301107870371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45990.301107870371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45990.301107870371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45990.301107870371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45990.301107870371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45990.301107870371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45990.301107870371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45990.301107870371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45990.301107870371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45990.301107870371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45990.301107870371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45990.301107870371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45990.301107870371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45990.301107870371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45990.301107870371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45990.301107870371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45990.301107870371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45990.301107870371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45990.301107870371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45990.301107870371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45990.301107870371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45990.301107870371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45990.301107870371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45990.301107870371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45990.301107870371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45990.301107870371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45990.301107870371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45990.301107870371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45990.301107870371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45990.301107870371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45990.301107870371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45990.301107870371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45990.301107870371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45990.301107870371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45990.301107870371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45990.301107870371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45990.301107870371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45990.301107870371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45990.301107870371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45990.301107870371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45990.301107870371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45990.301107870371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45990.301107870371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45990.301107870371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45990.301107870371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45990.301107870371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45990.301107870371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45990.301107870371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45990.301107870371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45990.301107870371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45990.301107870371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45990.301107870371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45990.301107870371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45990.301107870371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45990.301107870371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45990.301107870371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45990.301107870371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45990.301107870371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45990.301107870371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45990.301107870371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45990.301107870371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45990.301107870371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45990.301107870371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45990.301107870371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45990.301107870371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45990.301107870371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45990.301107870371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45990.301107870371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45990.301107870371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45990.301107870371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45990.301107870371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45990.301107870371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45990.301107870371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45990.301107870371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45990.301107870371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45990.301107870371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45990.301107870371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45990.301107870371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45990.301107870371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45990.301107870371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45990.301107870371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45990.301107870371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45990.301107870371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45990.301107870371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45990.301107870371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45990.301107870371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45990.301107870371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45990.301107870371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45990.301107870371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45990.301107870371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45990.301107870371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45990.301107870371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45990.301107870371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45990.301107870371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45990.301107870371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45990.301107870371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45990.301107870371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45990.301107870371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45990.301107870371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45990.301107870371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45990.301107870371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45990.301107870371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45990.301107870371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45990.301107870371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45990.301107870371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45990.301107870371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45990.301107870371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45990.301107870371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45990.301107870371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45990.301107870371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45990.301107870371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45990.301107870371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45990.301107870371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45990.301107870371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45990.301107870371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45990.301107870371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45990.301107870371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45990.301107870371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45990.301107870371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45990.301107870371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45990.301107870371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45990.301107870371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45990.301107870371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45990.301107870371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45990.301107870371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45990.301107870371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45990.301107870371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45990.301107870371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45990.301107870371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45990.301107870371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45990.301107870371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45990.301107870371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45990.301107870371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45990.301107870371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45990.301107870371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45990.301107870371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45990.301107870371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45990.301107870371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45990.301107870371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45990.301107870371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45990.301107870371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45990.301107870371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45990.301107870371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45990.301107870371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45990.301107870371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45990.301107870371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45990.301107870371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45990.301107870371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45990.301107870371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45990.301107870371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45990.301107870371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45990.301107870371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45990.301107870371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45990.301107870371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45990.301107870371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45990.301107870371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45990.301107870371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45990.301107870371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45990.301107870371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45990.301107870371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45990.301107870371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45990.301107870371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45990.301107870371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45990.301107870371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45990.301107870371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45990.301107870371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45990.301107870371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45990.301107870371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45990.301107870371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45990.301107870371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45990.301107870371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45990.301107870371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45990.301107870371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45990.301107870371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45990.301107870371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45990.301107870371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45990.301107870371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45990.301107870371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45990.301107870371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45990.301107870371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45990.301107870371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45990.301107870371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45990.301107870371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45990.301107870371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45990.301107870371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45990.301107870371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45990.301107870371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45990.301107870371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45990.301107870371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45990.301107870371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45990.301107870371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45990.301107870371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45990.301107870371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45990.301107870371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45990.301107870371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45990.301107870371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45990.301107870371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45990.301107870371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45990.301107870371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45990.301107870371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45990.301107870371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45990.301107870371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45990.301107870371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45990.301107870371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45990.301107870371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45990.301107870371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45990.301107870371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45990.301107870371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45990.301107870371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45990.301107870371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45990.301107870371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45990.301107870371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45990.301107870371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45990.301107870371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45990.301107870371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45990.301107870371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45990.301107870371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45990.301107870371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45990.301107870371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45990.301107870371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45990.301107870371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45990.301107870371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45990.301107870371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45990.301107870371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45990.301107870371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45990.301107870371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45990.301107870371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45990.301107870371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45990.301107870371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45990.301107870371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45990.301107870371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45990.301107870371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45990.301107870371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45990.301107870371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45990.301107870371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45990.301107870371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45990.301107870371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45990.301107870371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45990.301107870371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45990.301107870371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45990.301107870371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45990.301107870371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45990.301107870371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45990.301107870371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45990.301107870371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45990.301107870371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45990.301107870371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45990.301107870371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45990.301107870371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45990.301107870371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45990.301107870371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45990.301107870371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45990.301107870371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45990.301107870371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45990.301107870371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45990.301107870371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45990.301107870371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45990.301107870371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45990.301107870371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45990.301107870371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45990.301107870371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45990.301107870371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45990.301107870371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45990.301107870371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45990.301107870371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45990.301107870371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45990.301107870371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45990.301107870371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45990.301107870371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45990.301107870371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45990.301107870371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45990.301107870371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45990.301107870371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45990.301107870371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45990.301107870371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45990.301107870371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45990.301107870371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45990.301107870371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45990.301107870371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45990.301107870371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45990.301107870371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45990.301107870371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45990.301107870371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45990.301107870371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45990.301107870371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45990.301107870371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45990.301107870371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45990.301107870371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45990.301107870371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45990.301107870371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45990.301107870371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45990.301107870371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45990.301107870371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45990.301107870371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45990.301107870371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45990.301107870371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45990.301107870371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45990.301107870371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45990.301107870371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45990.301107870371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45990.301107870371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45990.301107870371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45990.301107870371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45990.301107870371</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45990.301107870371</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45990.301107870371</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45990.301107870371</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45990.301107870371</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45990.301107870371</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45990.301107870371</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2025-11-29T04:14:54Z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