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2" documentId="120_S{2AC9BD13-BADA-5192-A53E-5A8FF88502F6}" xr6:coauthVersionLast="47" xr6:coauthVersionMax="47" xr10:uidLastSave="{8B516258-5BBE-4621-989B-89733FB5B8E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<sst xmlns="http://schemas.openxmlformats.org/spreadsheetml/2006/main" count="180286" uniqueCount="39126">
  <si>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</si>
  <si>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</si>
  <si>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</si>
  <si>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</si>
  <si>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</si>
  <si>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</si>
  <si>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</si>
  <si>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</si>
  <si>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</si>
  <si>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</si>
  <si>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</si>
  <si>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</si>
  <si>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</si>
  <si>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</si>
  <si>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</si>
  <si>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</si>
  <si>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</si>
  <si>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</si>
  <si>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</si>
  <si>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</si>
  <si>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</si>
  <si>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</si>
  <si>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</si>
  <si>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</si>
  <si>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</si>
  <si>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</si>
  <si>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</si>
  <si>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</si>
  <si>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</si>
  <si>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</si>
  <si>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</si>
  <si>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</si>
  <si>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</si>
  <si>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</si>
  <si>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</si>
  <si>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</si>
  <si>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</si>
  <si>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</si>
  <si>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</si>
  <si>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</si>
  <si>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</si>
  <si>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</si>
  <si>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</si>
  <si>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</si>
  <si>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</si>
  <si>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</si>
  <si>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</si>
  <si>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</si>
  <si>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</si>
  <si>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</si>
  <si>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</si>
  <si>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</si>
  <si>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</si>
  <si>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</si>
  <si>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</si>
  <si>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</si>
  <si>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</si>
  <si>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</si>
  <si>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</si>
  <si>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</si>
  <si>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</si>
  <si>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</si>
  <si>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</si>
  <si>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</si>
  <si>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</si>
  <si>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</si>
  <si>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</si>
  <si>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</si>
  <si>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</si>
  <si>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</si>
  <si>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</si>
  <si>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</si>
  <si>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</si>
  <si>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</si>
  <si>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</si>
  <si>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</si>
  <si>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</si>
  <si>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</si>
  <si>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</si>
  <si>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</si>
  <si>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</si>
  <si>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</si>
  <si>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</si>
  <si>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</si>
  <si>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</si>
  <si>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</si>
  <si>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</si>
  <si>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</si>
  <si>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</si>
  <si>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</si>
  <si>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</si>
  <si>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</si>
  <si>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</si>
  <si>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</si>
  <si>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</si>
  <si>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</si>
  <si>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</si>
  <si>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</si>
  <si>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</si>
  <si>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</si>
  <si>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</si>
  <si>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</si>
  <si>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</si>
  <si>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</si>
  <si>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</si>
  <si>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</si>
  <si>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</si>
  <si>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</si>
  <si>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</si>
  <si>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</si>
  <si>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</si>
  <si>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</si>
  <si>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</si>
  <si>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</si>
  <si>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</si>
  <si>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</si>
  <si>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</si>
  <si>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</si>
  <si>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</si>
  <si>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</si>
  <si>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</si>
  <si>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</si>
  <si>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</si>
  <si>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</si>
  <si>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</si>
  <si>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</si>
  <si>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</si>
  <si>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</si>
  <si>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</si>
  <si>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</si>
  <si>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</si>
  <si>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</si>
  <si>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</si>
  <si>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</si>
  <si>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</si>
  <si>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</si>
  <si>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</si>
  <si>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</si>
  <si>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</si>
  <si>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</si>
  <si>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</si>
  <si>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</si>
  <si>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</si>
  <si>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</si>
  <si>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</si>
  <si>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</si>
  <si>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</si>
  <si>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</si>
  <si>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</si>
  <si>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</si>
  <si>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</si>
  <si>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</si>
  <si>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</si>
  <si>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</si>
  <si>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</si>
  <si>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</si>
  <si>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</si>
  <si>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</si>
  <si>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</si>
  <si>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</si>
  <si>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</si>
  <si>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</si>
  <si>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</si>
  <si>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</si>
  <si>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</si>
  <si>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</si>
  <si>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</si>
  <si>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</si>
  <si>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</si>
  <si>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</si>
  <si>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</si>
  <si>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</si>
  <si>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</si>
  <si>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</si>
  <si>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</si>
  <si>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</si>
  <si>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</si>
  <si>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</si>
  <si>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</si>
  <si>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</si>
  <si>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</si>
  <si>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</si>
  <si>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</si>
  <si>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</si>
  <si>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</si>
  <si>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</si>
  <si>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</si>
  <si>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</si>
  <si>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</si>
  <si>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</si>
  <si>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</si>
  <si>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</si>
  <si>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</si>
  <si>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</si>
  <si>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</si>
  <si>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</si>
  <si>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</si>
  <si>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</si>
  <si>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</si>
  <si>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</si>
  <si>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</si>
  <si>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</si>
  <si>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</si>
  <si>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</si>
  <si>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</si>
  <si>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</si>
  <si>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</si>
  <si>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</si>
  <si>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</si>
  <si>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</si>
  <si>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</si>
  <si>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</si>
  <si>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</si>
  <si>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</si>
  <si>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</si>
  <si>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</si>
  <si>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</si>
  <si>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</si>
  <si>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</si>
  <si>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</si>
  <si>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</si>
  <si>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</si>
  <si>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</si>
  <si>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</si>
  <si>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</si>
  <si>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</si>
  <si>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</si>
  <si>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</si>
  <si>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</si>
  <si>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</si>
  <si>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</si>
  <si>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</si>
  <si>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</si>
  <si>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</si>
  <si>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</si>
  <si>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</si>
  <si>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</si>
  <si>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</si>
  <si>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</si>
  <si>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</si>
  <si>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</si>
  <si>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</si>
  <si>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</si>
  <si>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</si>
  <si>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</si>
  <si>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</si>
  <si>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</si>
  <si>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</si>
  <si>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</si>
  <si>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</si>
  <si>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</si>
  <si>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</si>
  <si>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</si>
  <si>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</si>
  <si>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</si>
  <si>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</si>
  <si>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</si>
  <si>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</si>
  <si>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</si>
  <si>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</si>
  <si>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</si>
  <si>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</si>
  <si>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</si>
  <si>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</si>
  <si>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</si>
  <si>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</si>
  <si>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</si>
  <si>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</si>
  <si>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</si>
  <si>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</si>
  <si>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</si>
  <si>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</si>
  <si>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</si>
  <si>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</si>
  <si>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</si>
  <si>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</si>
  <si>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</si>
  <si>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</si>
  <si>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</si>
  <si>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</si>
  <si>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</si>
  <si>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</si>
  <si>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</si>
  <si>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</si>
  <si>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</si>
  <si>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</si>
  <si>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</si>
  <si>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</si>
  <si>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</si>
  <si>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</si>
  <si>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</si>
  <si>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</si>
  <si>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</si>
  <si>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</si>
  <si>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</si>
  <si>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</si>
  <si>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</si>
  <si>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</si>
  <si>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</si>
  <si>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</si>
  <si>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</si>
  <si>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</si>
  <si>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</si>
  <si>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</si>
  <si>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</si>
  <si>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</si>
  <si>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</si>
  <si>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</si>
  <si>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</si>
  <si>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</si>
  <si>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</si>
  <si>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</si>
  <si>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</si>
  <si>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</si>
  <si>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</si>
  <si>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</si>
  <si>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</si>
  <si>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</si>
  <si>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</si>
  <si>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</si>
  <si>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</si>
  <si>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</si>
  <si>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</si>
  <si>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</si>
  <si>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</si>
  <si>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</si>
  <si>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</si>
  <si>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</si>
  <si>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</si>
  <si>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</si>
  <si>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</si>
  <si>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</si>
  <si>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</si>
  <si>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</si>
  <si>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</si>
  <si>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</si>
  <si>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</si>
  <si>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</si>
  <si>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</si>
  <si>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</si>
  <si>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</si>
  <si>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</si>
  <si>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</si>
  <si>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</si>
  <si>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</si>
  <si>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</si>
  <si>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</si>
  <si>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</si>
  <si>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</si>
  <si>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</si>
  <si>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</si>
  <si>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</si>
  <si>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</si>
  <si>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</si>
  <si>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</si>
  <si>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</si>
  <si>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</si>
  <si>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</si>
  <si>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</si>
  <si>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</si>
  <si>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</si>
  <si>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</si>
  <si>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</si>
  <si>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</si>
  <si>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</si>
  <si>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</si>
  <si>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</si>
  <si>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</si>
  <si>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</si>
  <si>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</si>
  <si>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</si>
  <si>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</si>
  <si>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</si>
  <si>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</si>
  <si>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</si>
  <si>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</si>
  <si>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</si>
  <si>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</si>
  <si>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</si>
  <si>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</si>
  <si>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</si>
  <si>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</si>
  <si>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</si>
  <si>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</si>
  <si>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</si>
  <si>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</si>
  <si>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</si>
  <si>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</si>
  <si>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</si>
  <si>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</si>
  <si>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</si>
  <si>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</si>
  <si>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</si>
  <si>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</si>
  <si>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</si>
  <si>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</si>
  <si>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</si>
  <si>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</si>
  <si>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</si>
  <si>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</si>
  <si>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</si>
  <si>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</si>
  <si>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</si>
  <si>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</si>
  <si>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</si>
  <si>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</si>
  <si>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</si>
  <si>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</si>
  <si>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</si>
  <si>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</si>
  <si>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</si>
  <si>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</si>
  <si>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</si>
  <si>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</si>
  <si>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</si>
  <si>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</si>
  <si>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</si>
  <si>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</si>
  <si>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</si>
  <si>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</si>
  <si>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</si>
  <si>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</si>
  <si>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</si>
  <si>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</si>
  <si>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</si>
  <si>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</si>
  <si>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</si>
  <si>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</si>
  <si>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</si>
  <si>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</si>
  <si>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</si>
  <si>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</si>
  <si>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</si>
  <si>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</si>
  <si>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</si>
  <si>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</si>
  <si>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</si>
  <si>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</si>
  <si>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</si>
  <si>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</si>
  <si>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</si>
  <si>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</si>
  <si>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</si>
  <si>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</si>
  <si>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</si>
  <si>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</si>
  <si>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</si>
  <si>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</si>
  <si>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</si>
  <si>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</si>
  <si>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</si>
  <si>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</si>
  <si>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</si>
  <si>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</si>
  <si>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</si>
  <si>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</si>
  <si>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</si>
  <si>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</si>
  <si>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</si>
  <si>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</si>
  <si>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</si>
  <si>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</si>
  <si>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</si>
  <si>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</si>
  <si>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</si>
  <si>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</si>
  <si>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</si>
  <si>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</si>
  <si>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</si>
  <si>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</si>
  <si>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</si>
  <si>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</si>
  <si>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</si>
  <si>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</si>
  <si>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</si>
  <si>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</si>
  <si>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</si>
  <si>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</si>
  <si>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</si>
  <si>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</si>
  <si>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</si>
  <si>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</si>
  <si>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</si>
  <si>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</si>
  <si>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</si>
  <si>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</si>
  <si>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</si>
  <si>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</si>
  <si>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</si>
  <si>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</si>
  <si>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</si>
  <si>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</si>
  <si>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</si>
  <si>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</si>
  <si>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</si>
  <si>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</si>
  <si>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</si>
  <si>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</si>
  <si>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</si>
  <si>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</si>
  <si>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</si>
  <si>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</si>
  <si>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</si>
  <si>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</si>
  <si>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</si>
  <si>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</si>
  <si>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</si>
  <si>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</si>
  <si>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</si>
  <si>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</si>
  <si>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</si>
  <si>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</si>
  <si>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</si>
  <si>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</si>
  <si>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</si>
  <si>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</si>
  <si>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</si>
  <si>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</si>
  <si>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</si>
  <si>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</si>
  <si>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</si>
  <si>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</si>
  <si>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</si>
  <si>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</si>
  <si>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</si>
  <si>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</si>
  <si>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</si>
  <si>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</si>
  <si>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</si>
  <si>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</si>
  <si>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</si>
  <si>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</si>
  <si>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</si>
  <si>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</si>
  <si>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</si>
  <si>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</si>
  <si>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</si>
  <si>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</si>
  <si>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</si>
  <si>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</si>
  <si>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</si>
  <si>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</si>
  <si>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</si>
  <si>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</si>
  <si>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</si>
  <si>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</si>
  <si>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</si>
  <si>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</si>
  <si>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</si>
  <si>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</si>
  <si>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</si>
  <si>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</si>
  <si>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</si>
  <si>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</si>
  <si>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</si>
  <si>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</si>
  <si>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</si>
  <si>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</si>
  <si>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</si>
  <si>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</si>
  <si>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</si>
  <si>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</si>
  <si>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</si>
  <si>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</si>
  <si>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</si>
  <si>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</si>
  <si>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</si>
  <si>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</si>
  <si>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</si>
  <si>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</si>
  <si>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</si>
  <si>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</si>
  <si>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</si>
  <si>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</si>
  <si>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</si>
  <si>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</si>
  <si>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</si>
  <si>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</si>
  <si>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</si>
  <si>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</si>
  <si>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</si>
  <si>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</si>
  <si>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</si>
  <si>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</si>
  <si>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</si>
  <si>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</si>
  <si>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</si>
  <si>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</si>
  <si>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</si>
  <si>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</si>
  <si>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</si>
  <si>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</si>
  <si>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</si>
  <si>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</si>
  <si>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</si>
  <si>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</si>
  <si>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</si>
  <si>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</si>
  <si>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</si>
  <si>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</si>
  <si>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</si>
  <si>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</si>
  <si>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</si>
  <si>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</si>
  <si>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</si>
  <si>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</si>
  <si>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</si>
  <si>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</si>
  <si>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</si>
  <si>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</si>
  <si>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</si>
  <si>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</si>
  <si>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</si>
  <si>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</si>
  <si>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</si>
  <si>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</si>
  <si>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</si>
  <si>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</si>
  <si>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</si>
  <si>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</si>
  <si>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</si>
  <si>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</si>
  <si>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</si>
  <si>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</si>
  <si>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</si>
  <si>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</si>
  <si>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</si>
  <si>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</si>
  <si>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</si>
  <si>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</si>
  <si>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</si>
  <si>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</si>
  <si>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</si>
  <si>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</si>
  <si>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</si>
  <si>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</si>
  <si>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</si>
  <si>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</si>
  <si>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</si>
  <si>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</si>
  <si>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</si>
  <si>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</si>
  <si>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</si>
  <si>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</si>
  <si>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</si>
  <si>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</si>
  <si>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</si>
  <si>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</si>
  <si>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</si>
  <si>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</si>
  <si>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</si>
  <si>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</si>
  <si>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</si>
  <si>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</si>
  <si>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</si>
  <si>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</si>
  <si>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</si>
  <si>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</si>
  <si>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</si>
  <si>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</si>
  <si>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</si>
  <si>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</si>
  <si>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</si>
  <si>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</si>
  <si>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</si>
  <si>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</si>
  <si>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</si>
  <si>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</si>
  <si>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</si>
  <si>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</si>
  <si>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</si>
  <si>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</si>
  <si>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</si>
  <si>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</si>
  <si>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</si>
  <si>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</si>
  <si>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</si>
  <si>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</si>
  <si>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</si>
  <si>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</si>
  <si>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</si>
  <si>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</si>
  <si>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</si>
  <si>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</si>
  <si>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</si>
  <si>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</si>
  <si>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</si>
  <si>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</si>
  <si>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</si>
  <si>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</si>
  <si>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</si>
  <si>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</si>
  <si>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</si>
  <si>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</si>
  <si>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</si>
  <si>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</si>
  <si>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</si>
  <si>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</si>
  <si>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</si>
  <si>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</si>
  <si>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</si>
  <si>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</si>
  <si>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</si>
  <si>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</si>
  <si>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</si>
  <si>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</si>
  <si>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</si>
  <si>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</si>
  <si>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</si>
  <si>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</si>
  <si>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</si>
  <si>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</si>
  <si>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</si>
  <si>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</si>
  <si>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</si>
  <si>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</si>
  <si>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</si>
  <si>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</si>
  <si>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</si>
  <si>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</si>
  <si>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</si>
  <si>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</si>
  <si>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</si>
  <si>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</si>
  <si>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</si>
  <si>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</si>
  <si>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</si>
  <si>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</si>
  <si>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</si>
  <si>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</si>
  <si>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</si>
  <si>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</si>
  <si>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</si>
  <si>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</si>
  <si>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</si>
  <si>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</si>
  <si>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</si>
  <si>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</si>
  <si>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</si>
  <si>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</si>
  <si>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</si>
  <si>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</si>
  <si>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</si>
  <si>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</si>
  <si>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</si>
  <si>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</si>
  <si>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</si>
  <si>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</si>
  <si>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</si>
  <si>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</si>
  <si>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</si>
  <si>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</si>
  <si>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</si>
  <si>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</si>
  <si>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</si>
  <si>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</si>
  <si>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</si>
  <si>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</si>
  <si>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</si>
  <si>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</si>
  <si>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</si>
  <si>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</si>
  <si>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</si>
  <si>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</si>
  <si>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</si>
  <si>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</si>
  <si>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</si>
  <si>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</si>
  <si>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</si>
  <si>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</si>
  <si>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</si>
  <si>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</si>
  <si>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</si>
  <si>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</si>
  <si>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</si>
  <si>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</si>
  <si>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</si>
  <si>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</si>
  <si>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</si>
  <si>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</si>
  <si>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</si>
  <si>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</si>
  <si>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</si>
  <si>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</si>
  <si>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</si>
  <si>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</si>
  <si>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</si>
  <si>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</si>
  <si>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</si>
  <si>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</si>
  <si>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</si>
  <si>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</si>
  <si>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</si>
  <si>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</si>
  <si>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</si>
  <si>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</si>
  <si>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</si>
  <si>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</si>
  <si>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</si>
  <si>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</si>
  <si>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</si>
  <si>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</si>
  <si>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</si>
  <si>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</si>
  <si>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</si>
  <si>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</si>
  <si>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</si>
  <si>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</si>
  <si>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</si>
  <si>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</si>
  <si>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</si>
  <si>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</si>
  <si>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</si>
  <si>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</si>
  <si>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</si>
  <si>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</si>
  <si>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</si>
  <si>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</si>
  <si>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</si>
  <si>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</si>
  <si>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</si>
  <si>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</si>
  <si>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</si>
  <si>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</si>
  <si>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</si>
  <si>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</si>
  <si>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</si>
  <si>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</si>
  <si>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</si>
  <si>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</si>
  <si>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</si>
  <si>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</si>
  <si>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</si>
  <si>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</si>
  <si>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</si>
  <si>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</si>
  <si>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</si>
  <si>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</si>
  <si>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</si>
  <si>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</si>
  <si>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</si>
  <si>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</si>
  <si>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</si>
  <si>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</si>
  <si>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</si>
  <si>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</si>
  <si>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</si>
  <si>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</si>
  <si>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</si>
  <si>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</si>
  <si>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</si>
  <si>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</si>
  <si>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</si>
  <si>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</si>
  <si>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</si>
  <si>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</si>
  <si>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</si>
  <si>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</si>
  <si>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</si>
  <si>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</si>
  <si>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</si>
  <si>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</si>
  <si>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</si>
  <si>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</si>
  <si>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</si>
  <si>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</si>
  <si>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</si>
  <si>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</si>
  <si>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</si>
  <si>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</si>
  <si>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</si>
  <si>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</si>
  <si>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</si>
  <si>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</si>
  <si>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</si>
  <si>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</si>
  <si>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</si>
  <si>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</si>
  <si>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</si>
  <si>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</si>
  <si>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</si>
  <si>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</si>
  <si>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</si>
  <si>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</si>
  <si>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</si>
  <si>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</si>
  <si>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</si>
  <si>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</si>
  <si>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</si>
  <si>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</si>
  <si>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</si>
  <si>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</si>
  <si>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</si>
  <si>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</si>
  <si>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</si>
  <si>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</si>
  <si>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</si>
  <si>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</si>
  <si>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</si>
  <si>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</si>
  <si>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</si>
  <si>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</si>
  <si>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</si>
  <si>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</si>
  <si>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</si>
  <si>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</si>
  <si>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</si>
  <si>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</si>
  <si>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</si>
  <si>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</si>
  <si>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</si>
  <si>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</si>
  <si>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</si>
  <si>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</si>
  <si>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</si>
  <si>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</si>
  <si>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</si>
  <si>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</si>
  <si>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</si>
  <si>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</si>
  <si>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</si>
  <si>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</si>
  <si>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</si>
  <si>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</si>
  <si>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</si>
  <si>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</si>
  <si>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</si>
  <si>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</si>
  <si>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</si>
  <si>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</si>
  <si>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</si>
  <si>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</si>
  <si>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</si>
  <si>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</si>
  <si>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</si>
  <si>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</si>
  <si>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</si>
  <si>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</si>
  <si>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</si>
  <si>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</si>
  <si>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</si>
  <si>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</si>
  <si>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</si>
  <si>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</si>
  <si>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</si>
  <si>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</si>
  <si>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</si>
  <si>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</si>
  <si>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</si>
  <si>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</si>
  <si>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</si>
  <si>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</si>
  <si>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</si>
  <si>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</si>
  <si>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</si>
  <si>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</si>
  <si>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</si>
  <si>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</si>
  <si>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</si>
  <si>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</si>
  <si>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</si>
  <si>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</si>
  <si>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</si>
  <si>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</si>
  <si>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</si>
  <si>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</si>
  <si>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</si>
  <si>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</si>
  <si>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</si>
  <si>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</si>
  <si>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</si>
  <si>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</si>
  <si>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</si>
  <si>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</si>
  <si>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</si>
  <si>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</si>
  <si>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</si>
  <si>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</si>
  <si>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</si>
  <si>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</si>
  <si>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</si>
  <si>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</si>
  <si>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</si>
  <si>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</si>
  <si>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</si>
  <si>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</si>
  <si>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</si>
  <si>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</si>
  <si>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</si>
  <si>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</si>
  <si>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</si>
  <si>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</si>
  <si>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</si>
  <si>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</si>
  <si>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</si>
  <si>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</si>
  <si>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</si>
  <si>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</si>
  <si>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</si>
  <si>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</si>
  <si>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</si>
  <si>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</si>
  <si>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</si>
  <si>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</si>
  <si>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</si>
  <si>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</si>
  <si>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</si>
  <si>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</si>
  <si>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</si>
  <si>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</si>
  <si>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</si>
  <si>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</si>
  <si>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</si>
  <si>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</si>
  <si>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</si>
  <si>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</si>
  <si>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</si>
  <si>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</si>
  <si>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</si>
  <si>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</si>
  <si>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</si>
  <si>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</si>
  <si>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</si>
  <si>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</si>
  <si>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</si>
  <si>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</si>
  <si>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</si>
  <si>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</si>
  <si>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</si>
  <si>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</si>
  <si>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</si>
  <si>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</si>
  <si>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</si>
  <si>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</si>
  <si>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</si>
  <si>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</si>
  <si>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</si>
  <si>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</si>
  <si>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</si>
  <si>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</si>
  <si>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</si>
  <si>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</si>
  <si>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</si>
  <si>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</si>
  <si>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</si>
  <si>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</si>
  <si>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</si>
  <si>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</si>
  <si>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</si>
  <si>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</si>
  <si>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</si>
  <si>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</si>
  <si>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</si>
  <si>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</si>
  <si>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</si>
  <si>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</si>
  <si>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</si>
  <si>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</si>
  <si>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</si>
  <si>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</si>
  <si>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</si>
  <si>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</si>
  <si>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</si>
  <si>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</si>
  <si>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</si>
  <si>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</si>
  <si>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</si>
  <si>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</si>
  <si>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</si>
  <si>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</si>
  <si>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</si>
  <si>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</si>
  <si>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</si>
  <si>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</si>
  <si>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</si>
  <si>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</si>
  <si>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</si>
  <si>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</si>
  <si>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</si>
  <si>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</si>
  <si>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</si>
  <si>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</si>
  <si>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</si>
  <si>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</si>
  <si>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</si>
  <si>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</si>
  <si>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</si>
  <si>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</si>
  <si>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</si>
  <si>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</si>
  <si>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</si>
  <si>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</si>
  <si>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</si>
  <si>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</si>
  <si>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</si>
  <si>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</si>
  <si>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</si>
  <si>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</si>
  <si>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</si>
  <si>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</si>
  <si>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</si>
  <si>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</si>
  <si>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</si>
  <si>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</si>
  <si>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</si>
  <si>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</si>
  <si>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</si>
  <si>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</si>
  <si>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</si>
  <si>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</si>
  <si>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</si>
  <si>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</si>
  <si>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</si>
  <si>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</si>
  <si>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</si>
  <si>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</si>
  <si>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</si>
  <si>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</si>
  <si>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</si>
  <si>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</si>
  <si>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</si>
  <si>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</si>
  <si>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</si>
  <si>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</si>
  <si>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</si>
  <si>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</si>
  <si>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</si>
  <si>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</si>
  <si>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</si>
  <si>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</si>
  <si>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</si>
  <si>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</si>
  <si>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</si>
  <si>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</si>
  <si>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</si>
  <si>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</si>
  <si>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</si>
  <si>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</si>
  <si>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</si>
  <si>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</si>
  <si>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</si>
  <si>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</si>
  <si>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</si>
  <si>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</si>
  <si>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</si>
  <si>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</si>
  <si>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</si>
  <si>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</si>
  <si>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</si>
  <si>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</si>
  <si>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</si>
  <si>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</si>
  <si>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</si>
  <si>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</si>
  <si>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</si>
  <si>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</si>
  <si>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</si>
  <si>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</si>
  <si>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</si>
  <si>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</si>
  <si>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</si>
  <si>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</si>
  <si>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</si>
  <si>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</si>
  <si>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</si>
  <si>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</si>
  <si>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</si>
  <si>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</si>
  <si>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</si>
  <si>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</si>
  <si>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</si>
  <si>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</si>
  <si>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</si>
  <si>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</si>
  <si>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</si>
  <si>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</si>
  <si>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</si>
  <si>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</si>
  <si>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</si>
  <si>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</si>
  <si>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</si>
  <si>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</si>
  <si>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</si>
  <si>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</si>
  <si>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</si>
  <si>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</si>
  <si>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</si>
  <si>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</si>
  <si>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</si>
  <si>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</si>
  <si>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</si>
  <si>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</si>
  <si>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</si>
  <si>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</si>
  <si>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</si>
  <si>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</si>
  <si>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</si>
  <si>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</si>
  <si>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</si>
  <si>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</si>
  <si>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</si>
  <si>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</si>
  <si>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</si>
  <si>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</si>
  <si>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</si>
  <si>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</si>
  <si>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</si>
  <si>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</si>
  <si>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</si>
  <si>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</si>
  <si>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</si>
  <si>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</si>
  <si>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</si>
  <si>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</si>
  <si>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</si>
  <si>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</si>
  <si>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</si>
  <si>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</si>
  <si>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</si>
  <si>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</si>
  <si>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</si>
  <si>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</si>
  <si>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</si>
  <si>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</si>
  <si>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</si>
  <si>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</si>
  <si>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</si>
  <si>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</si>
  <si>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</si>
  <si>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</si>
  <si>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</si>
  <si>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</si>
  <si>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</si>
  <si>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</si>
  <si>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</si>
  <si>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</si>
  <si>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</si>
  <si>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</si>
  <si>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</si>
  <si>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</si>
  <si>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</si>
  <si>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</si>
  <si>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</si>
  <si>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</si>
  <si>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</si>
  <si>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</si>
  <si>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</si>
  <si>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</si>
  <si>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</si>
  <si>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</si>
  <si>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</si>
  <si>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</si>
  <si>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</si>
  <si>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</si>
  <si>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</si>
  <si>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</si>
  <si>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</si>
  <si>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</si>
  <si>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</si>
  <si>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</si>
  <si>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</si>
  <si>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</si>
  <si>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</si>
  <si>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</si>
  <si>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</si>
  <si>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</si>
  <si>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</si>
  <si>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</si>
  <si>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</si>
  <si>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</si>
  <si>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</si>
  <si>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</si>
  <si>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</si>
  <si>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</si>
  <si>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</si>
  <si>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</si>
  <si>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</si>
  <si>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</si>
  <si>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</si>
  <si>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</si>
  <si>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</si>
  <si>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</si>
  <si>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</si>
  <si>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</si>
  <si>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</si>
  <si>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</si>
  <si>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</si>
  <si>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</si>
  <si>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</si>
  <si>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</si>
  <si>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</si>
  <si>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</si>
  <si>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</si>
  <si>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</si>
  <si>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</si>
  <si>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</si>
  <si>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</si>
  <si>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</si>
  <si>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</si>
  <si>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</si>
  <si>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</si>
  <si>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</si>
  <si>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</si>
  <si>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</si>
  <si>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</si>
  <si>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</si>
  <si>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</si>
  <si>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</si>
  <si>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</si>
  <si>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</si>
  <si>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</si>
  <si>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</si>
  <si>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</si>
  <si>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</si>
  <si>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</si>
  <si>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</si>
  <si>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</si>
  <si>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</si>
  <si>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</si>
  <si>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</si>
  <si>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</si>
  <si>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</si>
  <si>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</si>
  <si>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</si>
  <si>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</si>
  <si>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</si>
  <si>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</si>
  <si>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</si>
  <si>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</si>
  <si>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</si>
  <si>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</si>
  <si>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</si>
  <si>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</si>
  <si>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</si>
  <si>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</si>
  <si>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</si>
  <si>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</si>
  <si>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</si>
  <si>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</si>
  <si>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</si>
  <si>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</si>
  <si>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</si>
  <si>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</si>
  <si>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</si>
  <si>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</si>
  <si>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</si>
  <si>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</si>
  <si>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</si>
  <si>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</si>
  <si>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</si>
  <si>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</si>
  <si>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</si>
  <si>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</si>
  <si>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</si>
  <si>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</si>
  <si>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</si>
  <si>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</si>
  <si>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</si>
  <si>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</si>
  <si>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</si>
  <si>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</si>
  <si>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</si>
  <si>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</si>
  <si>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</si>
  <si>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</si>
  <si>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</si>
  <si>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</si>
  <si>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</si>
  <si>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</si>
  <si>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</si>
  <si>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</si>
  <si>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</si>
  <si>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</si>
  <si>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</si>
  <si>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</si>
  <si>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</si>
  <si>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</si>
  <si>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</si>
  <si>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</si>
  <si>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</si>
  <si>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</si>
  <si>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</si>
  <si>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</si>
  <si>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</si>
  <si>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</si>
  <si>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</si>
  <si>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</si>
  <si>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</si>
  <si>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</si>
  <si>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</si>
  <si>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</si>
  <si>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</si>
  <si>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</si>
  <si>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</si>
  <si>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</si>
  <si>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</si>
  <si>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</si>
  <si>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</si>
  <si>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</si>
  <si>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</si>
  <si>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</si>
  <si>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</si>
  <si>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</si>
  <si>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</si>
  <si>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</si>
  <si>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</si>
  <si>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</si>
  <si>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</si>
  <si>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</si>
  <si>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</si>
  <si>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</si>
  <si>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</si>
  <si>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</si>
  <si>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</si>
  <si>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</si>
  <si>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</si>
  <si>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</si>
  <si>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</si>
  <si>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</si>
  <si>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</si>
  <si>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</si>
  <si>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</si>
  <si>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</si>
  <si>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</si>
  <si>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</si>
  <si>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</si>
  <si>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</si>
  <si>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</si>
  <si>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</si>
  <si>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</si>
  <si>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</si>
  <si>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</si>
  <si>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</si>
  <si>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</si>
  <si>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</si>
  <si>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</si>
  <si>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</si>
  <si>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</si>
  <si>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</si>
  <si>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</si>
  <si>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</si>
  <si>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</si>
  <si>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</si>
  <si>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</si>
  <si>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</si>
  <si>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</si>
  <si>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</si>
  <si>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</si>
  <si>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</si>
  <si>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</si>
  <si>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</si>
  <si>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</si>
  <si>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</si>
  <si>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</si>
  <si>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</si>
  <si>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</si>
  <si>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</si>
  <si>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</si>
  <si>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</si>
  <si>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</si>
  <si>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</si>
  <si>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</si>
  <si>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</si>
  <si>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</si>
  <si>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</si>
  <si>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</si>
  <si>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</si>
  <si>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</si>
  <si>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</si>
  <si>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</si>
  <si>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</si>
  <si>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</si>
  <si>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</si>
  <si>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</si>
  <si>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</si>
  <si>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</si>
  <si>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</si>
  <si>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</si>
  <si>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</si>
  <si>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</si>
  <si>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</si>
  <si>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</si>
  <si>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</si>
  <si>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</si>
  <si>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</si>
  <si>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</si>
  <si>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</si>
  <si>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</si>
  <si>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</si>
  <si>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</si>
  <si>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</si>
  <si>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</si>
  <si>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</si>
  <si>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</si>
  <si>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</si>
  <si>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</si>
  <si>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</si>
  <si>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</si>
  <si>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</si>
  <si>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</si>
  <si>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</si>
  <si>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</si>
  <si>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</si>
  <si>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</si>
  <si>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</si>
  <si>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</si>
  <si>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</si>
  <si>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</si>
  <si>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</si>
  <si>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</si>
  <si>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</si>
  <si>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</si>
  <si>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</si>
  <si>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</si>
  <si>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</si>
  <si>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</si>
  <si>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</si>
  <si>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</si>
  <si>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</si>
  <si>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</si>
  <si>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</si>
  <si>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</si>
  <si>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</si>
  <si>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</si>
  <si>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</si>
  <si>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</si>
  <si>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</si>
  <si>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</si>
  <si>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</si>
  <si>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</si>
  <si>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</si>
  <si>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</si>
  <si>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</si>
  <si>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</si>
  <si>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</si>
  <si>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</si>
  <si>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</si>
  <si>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</si>
  <si>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</si>
  <si>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</si>
  <si>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</si>
  <si>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</si>
  <si>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</si>
  <si>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</si>
  <si>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</si>
  <si>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</si>
  <si>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</si>
  <si>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</si>
  <si>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</si>
  <si>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</si>
  <si>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</si>
  <si>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</si>
  <si>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</si>
  <si>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</si>
  <si>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</si>
  <si>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</si>
  <si>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</si>
  <si>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</si>
  <si>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</si>
  <si>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</si>
  <si>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</si>
  <si>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</si>
  <si>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</si>
  <si>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</si>
  <si>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</si>
  <si>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</si>
  <si>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</si>
  <si>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</si>
  <si>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</si>
  <si>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</si>
  <si>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</si>
  <si>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</si>
  <si>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</si>
  <si>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</si>
  <si>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</si>
  <si>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</si>
  <si>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</si>
  <si>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</si>
  <si>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</si>
  <si>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</si>
  <si>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</si>
  <si>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</si>
  <si>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</si>
  <si>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</si>
  <si>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</si>
  <si>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</si>
  <si>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</si>
  <si>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</si>
  <si>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</si>
  <si>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</si>
  <si>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</si>
  <si>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</si>
  <si>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</si>
  <si>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</si>
  <si>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</si>
  <si>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</si>
  <si>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</si>
  <si>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</si>
  <si>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</si>
  <si>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</si>
  <si>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</si>
  <si>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</si>
  <si>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</si>
  <si>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</si>
  <si>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</si>
  <si>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</si>
  <si>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</si>
  <si>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</si>
  <si>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</si>
  <si>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</si>
  <si>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</si>
  <si>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</si>
  <si>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</si>
  <si>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</si>
  <si>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</si>
  <si>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</si>
  <si>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</si>
  <si>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</si>
  <si>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</si>
  <si>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</si>
  <si>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</si>
  <si>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</si>
  <si>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</si>
  <si>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</si>
  <si>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</si>
  <si>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</si>
  <si>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</si>
  <si>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</si>
  <si>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</si>
  <si>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</si>
  <si>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</si>
  <si>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</si>
  <si>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</si>
  <si>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</si>
  <si>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</si>
  <si>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</si>
  <si>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</si>
  <si>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</si>
  <si>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</si>
  <si>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</si>
  <si>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</si>
  <si>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</si>
  <si>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</si>
  <si>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</si>
  <si>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</si>
  <si>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</si>
  <si>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</si>
  <si>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</si>
  <si>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</si>
  <si>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</si>
  <si>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</si>
  <si>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</si>
  <si>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</si>
  <si>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</si>
  <si>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</si>
  <si>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</si>
  <si>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</si>
  <si>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</si>
  <si>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</si>
  <si>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</si>
  <si>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</si>
  <si>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</si>
  <si>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</si>
  <si>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</si>
  <si>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</si>
  <si>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</si>
  <si>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</si>
  <si>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</si>
  <si>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</si>
  <si>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</si>
  <si>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</si>
  <si>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</si>
  <si>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</si>
  <si>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</si>
  <si>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</si>
  <si>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</si>
  <si>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</si>
  <si>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</si>
  <si>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</si>
  <si>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</si>
  <si>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</si>
  <si>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</si>
  <si>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</si>
  <si>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</si>
  <si>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</si>
  <si>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</si>
  <si>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</si>
  <si>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</si>
  <si>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</si>
  <si>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</si>
  <si>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</si>
  <si>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</si>
  <si>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</si>
  <si>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</si>
  <si>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</si>
  <si>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</si>
  <si>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</si>
  <si>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</si>
  <si>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</si>
  <si>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</si>
  <si>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</si>
  <si>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</si>
  <si>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</si>
  <si>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</si>
  <si>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</si>
  <si>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</si>
  <si>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</si>
  <si>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</si>
  <si>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</si>
  <si>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</si>
  <si>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</si>
  <si>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</si>
  <si>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</si>
  <si>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</si>
  <si>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</si>
  <si>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</si>
  <si>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</si>
  <si>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</si>
  <si>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</si>
  <si>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</si>
  <si>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</si>
  <si>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</si>
  <si>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</si>
  <si>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</si>
  <si>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</si>
  <si>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</si>
  <si>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</si>
  <si>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</si>
  <si>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</si>
  <si>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</si>
  <si>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</si>
  <si>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</si>
  <si>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</si>
  <si>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</si>
  <si>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</si>
  <si>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</si>
  <si>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</si>
  <si>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</si>
  <si>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</si>
  <si>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</si>
  <si>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</si>
  <si>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</si>
  <si>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</si>
  <si>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</si>
  <si>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</si>
  <si>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</si>
  <si>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</si>
  <si>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</si>
  <si>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</si>
  <si>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</si>
  <si>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</si>
  <si>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</si>
  <si>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</si>
  <si>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</si>
  <si>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</si>
  <si>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</si>
  <si>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</si>
  <si>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</si>
  <si>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</si>
  <si>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</si>
  <si>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</si>
  <si>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</si>
  <si>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</si>
  <si>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</si>
  <si>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</si>
  <si>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</si>
  <si>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</si>
  <si>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</si>
  <si>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</si>
  <si>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</si>
  <si>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</si>
  <si>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</si>
  <si>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</si>
  <si>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</si>
  <si>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</si>
  <si>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</si>
  <si>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</si>
  <si>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</si>
  <si>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</si>
  <si>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</si>
  <si>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</si>
  <si>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</si>
  <si>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</si>
  <si>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</si>
  <si>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</si>
  <si>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</si>
  <si>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</si>
  <si>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</si>
  <si>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</si>
  <si>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</si>
  <si>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</si>
  <si>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</si>
  <si>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</si>
  <si>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</si>
  <si>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</si>
  <si>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</si>
  <si>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</si>
  <si>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</si>
  <si>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</si>
  <si>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</si>
  <si>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</si>
  <si>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</si>
  <si>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</si>
  <si>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</si>
  <si>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</si>
  <si>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</si>
  <si>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</si>
  <si>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</si>
  <si>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</si>
  <si>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</si>
  <si>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</si>
  <si>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</si>
  <si>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</si>
  <si>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</si>
  <si>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</si>
  <si>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</si>
  <si>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</si>
  <si>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</si>
  <si>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</si>
  <si>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</si>
  <si>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</si>
  <si>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</si>
  <si>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</si>
  <si>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</si>
  <si>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</si>
  <si>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</si>
  <si>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</si>
  <si>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</si>
  <si>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</si>
  <si>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</si>
  <si>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</si>
  <si>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</si>
  <si>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</si>
  <si>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</si>
  <si>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</si>
  <si>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</si>
  <si>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</si>
  <si>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</si>
  <si>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</si>
  <si>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</si>
  <si>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</si>
  <si>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</si>
  <si>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</si>
  <si>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</si>
  <si>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</si>
  <si>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</si>
  <si>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</si>
  <si>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</si>
  <si>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</si>
  <si>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</si>
  <si>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</si>
  <si>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</si>
  <si>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</si>
  <si>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</si>
  <si>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</si>
  <si>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</si>
  <si>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</si>
  <si>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</si>
  <si>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</si>
  <si>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</si>
  <si>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</si>
  <si>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</si>
  <si>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</si>
  <si>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</si>
  <si>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</si>
  <si>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</si>
  <si>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</si>
  <si>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</si>
  <si>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</si>
  <si>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</si>
  <si>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</si>
  <si>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</si>
  <si>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</si>
  <si>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</si>
  <si>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</si>
  <si>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</si>
  <si>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</si>
  <si>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</si>
  <si>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</si>
  <si>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</si>
  <si>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</si>
  <si>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</si>
  <si>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</si>
  <si>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</si>
  <si>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</si>
  <si>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</si>
  <si>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</si>
  <si>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</si>
  <si>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</si>
  <si>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</si>
  <si>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</si>
  <si>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</si>
  <si>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</si>
  <si>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</si>
  <si>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</si>
  <si>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</si>
  <si>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</si>
  <si>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</si>
  <si>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</si>
  <si>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</si>
  <si>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</si>
  <si>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</si>
  <si>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</si>
  <si>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</si>
  <si>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</si>
  <si>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</si>
  <si>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</si>
  <si>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</si>
  <si>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</si>
  <si>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</si>
  <si>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</si>
  <si>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</si>
  <si>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</si>
  <si>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</si>
  <si>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</si>
  <si>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</si>
  <si>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</si>
  <si>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</si>
  <si>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</si>
  <si>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</si>
  <si>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</si>
  <si>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</si>
  <si>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</si>
  <si>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</si>
  <si>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</si>
  <si>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</si>
  <si>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</si>
  <si>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</si>
  <si>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</si>
  <si>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</si>
  <si>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</si>
  <si>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</si>
  <si>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</si>
  <si>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</si>
  <si>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</si>
  <si>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</si>
  <si>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</si>
  <si>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</si>
  <si>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</si>
  <si>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</si>
  <si>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</si>
  <si>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</si>
  <si>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</si>
  <si>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</si>
  <si>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</si>
  <si>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</si>
  <si>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</si>
  <si>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</si>
  <si>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</si>
  <si>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</si>
  <si>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</si>
  <si>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</si>
  <si>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</si>
  <si>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</si>
  <si>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</si>
  <si>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</si>
  <si>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</si>
  <si>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</si>
  <si>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</si>
  <si>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</si>
  <si>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</si>
  <si>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</si>
  <si>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</si>
  <si>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</si>
  <si>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</si>
  <si>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</si>
  <si>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</si>
  <si>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</si>
  <si>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</si>
  <si>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</si>
  <si>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</si>
  <si>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</si>
  <si>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</si>
  <si>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</si>
  <si>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</si>
  <si>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</si>
  <si>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</si>
  <si>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</si>
  <si>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</si>
  <si>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</si>
  <si>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</si>
  <si>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</si>
  <si>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</si>
  <si>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</si>
  <si>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</si>
  <si>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</si>
  <si>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</si>
  <si>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</si>
  <si>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</si>
  <si>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</si>
  <si>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</si>
  <si>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</si>
  <si>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</si>
  <si>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</si>
  <si>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</si>
  <si>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</si>
  <si>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</si>
  <si>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</si>
  <si>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</si>
  <si>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</si>
  <si>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</si>
  <si>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</si>
  <si>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</si>
  <si>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</si>
  <si>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</si>
  <si>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</si>
  <si>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</si>
  <si>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</si>
  <si>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</si>
  <si>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</si>
  <si>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</si>
  <si>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</si>
  <si>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</si>
  <si>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</si>
  <si>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</si>
  <si>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</si>
  <si>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</si>
  <si>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</si>
  <si>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</si>
  <si>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</si>
  <si>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</si>
  <si>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</si>
  <si>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</si>
  <si>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</si>
  <si>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</si>
  <si>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</si>
  <si>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</si>
  <si>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</si>
  <si>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</si>
  <si>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</si>
  <si>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</si>
  <si>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</si>
  <si>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</si>
  <si>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</si>
  <si>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</si>
  <si>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</si>
  <si>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</si>
  <si>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</si>
  <si>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</si>
  <si>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</si>
  <si>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</si>
  <si>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</si>
  <si>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</si>
  <si>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</si>
  <si>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</si>
  <si>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</si>
  <si>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</si>
  <si>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</si>
  <si>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</si>
  <si>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</si>
  <si>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</si>
  <si>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</si>
  <si>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</si>
  <si>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</si>
  <si>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</si>
  <si>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</si>
  <si>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</si>
  <si>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</si>
  <si>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</si>
  <si>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</si>
  <si>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</si>
  <si>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</si>
  <si>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</si>
  <si>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</si>
  <si>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</si>
  <si>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</si>
  <si>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</si>
  <si>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</si>
  <si>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</si>
  <si>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</si>
  <si>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</si>
  <si>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</si>
  <si>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</si>
  <si>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</si>
  <si>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</si>
  <si>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</si>
  <si>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</si>
  <si>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</si>
  <si>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</si>
  <si>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</si>
  <si>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</si>
  <si>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</si>
  <si>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</si>
  <si>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</si>
  <si>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</si>
  <si>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</si>
  <si>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</si>
  <si>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</si>
  <si>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</si>
  <si>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</si>
  <si>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</si>
  <si>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</si>
  <si>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</si>
  <si>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</si>
  <si>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</si>
  <si>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</si>
  <si>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</si>
  <si>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</si>
  <si>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</si>
  <si>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</si>
  <si>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</si>
  <si>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</si>
  <si>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</si>
  <si>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</si>
  <si>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</si>
  <si>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</si>
  <si>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</si>
  <si>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</si>
  <si>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</si>
  <si>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</si>
  <si>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</si>
  <si>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</si>
  <si>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</si>
  <si>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</si>
  <si>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</si>
  <si>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</si>
  <si>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</si>
  <si>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</si>
  <si>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</si>
  <si>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</si>
  <si>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</si>
  <si>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</si>
  <si>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</si>
  <si>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</si>
  <si>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</si>
  <si>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</si>
  <si>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</si>
  <si>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</si>
  <si>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</si>
  <si>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</si>
  <si>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</si>
  <si>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</si>
  <si>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</si>
  <si>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</si>
  <si>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</si>
  <si>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</si>
  <si>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</si>
  <si>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</si>
  <si>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</si>
  <si>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</si>
  <si>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</si>
  <si>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</si>
  <si>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</si>
  <si>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</si>
  <si>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</si>
  <si>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</si>
  <si>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</si>
  <si>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</si>
  <si>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</si>
  <si>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</si>
  <si>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</si>
  <si>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</si>
  <si>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</si>
  <si>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</si>
  <si>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</si>
  <si>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</si>
  <si>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</si>
  <si>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</si>
  <si>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</si>
  <si>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</si>
  <si>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</si>
  <si>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</si>
  <si>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</si>
  <si>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</si>
  <si>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</si>
  <si>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</si>
  <si>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</si>
  <si>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</si>
  <si>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</si>
  <si>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</si>
  <si>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</si>
  <si>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</si>
  <si>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</si>
  <si>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</si>
  <si>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</si>
  <si>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</si>
  <si>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</si>
  <si>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</si>
  <si>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</si>
  <si>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</si>
  <si>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</si>
  <si>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</si>
  <si>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</si>
  <si>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</si>
  <si>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</si>
  <si>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</si>
  <si>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</si>
  <si>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</si>
  <si>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</si>
  <si>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</si>
  <si>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</si>
  <si>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</si>
  <si>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</si>
  <si>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</si>
  <si>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</si>
  <si>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</si>
  <si>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</si>
  <si>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</si>
  <si>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</si>
  <si>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</si>
  <si>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</si>
  <si>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</si>
  <si>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</si>
  <si>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</si>
  <si>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</si>
  <si>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</si>
  <si>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</si>
  <si>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</si>
  <si>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</si>
  <si>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</si>
  <si>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</si>
  <si>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</si>
  <si>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</si>
  <si>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</si>
  <si>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</si>
  <si>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</si>
  <si>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</si>
  <si>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</si>
  <si>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</si>
  <si>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</si>
  <si>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</si>
  <si>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</si>
  <si>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</si>
  <si>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</si>
  <si>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</si>
  <si>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</si>
  <si>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</si>
  <si>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</si>
  <si>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</si>
  <si>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</si>
  <si>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</si>
  <si>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</si>
  <si>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</si>
  <si>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</si>
  <si>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</si>
  <si>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</si>
  <si>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</si>
  <si>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</si>
  <si>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</si>
  <si>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</si>
  <si>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</si>
  <si>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</si>
  <si>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</si>
  <si>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</si>
  <si>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</si>
  <si>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</si>
  <si>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</si>
  <si>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</si>
  <si>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</si>
  <si>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</si>
  <si>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</si>
  <si>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</si>
  <si>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</si>
  <si>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</si>
  <si>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</si>
  <si>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</si>
  <si>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</si>
  <si>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</si>
  <si>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</si>
  <si>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</si>
  <si>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</si>
  <si>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</si>
  <si>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</si>
  <si>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</si>
  <si>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</si>
  <si>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</si>
  <si>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</si>
  <si>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</si>
  <si>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</si>
  <si>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</si>
  <si>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</si>
  <si>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</si>
  <si>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</si>
  <si>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</si>
  <si>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</si>
  <si>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</si>
  <si>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</si>
  <si>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</si>
  <si>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</si>
  <si>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</si>
  <si>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</si>
  <si>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</si>
  <si>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</si>
  <si>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</si>
  <si>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</si>
  <si>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</si>
  <si>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</si>
  <si>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</si>
  <si>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</si>
  <si>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</si>
  <si>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</si>
  <si>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</si>
  <si>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</si>
  <si>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</si>
  <si>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</si>
  <si>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</si>
  <si>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</si>
  <si>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</si>
  <si>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</si>
  <si>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</si>
  <si>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</si>
  <si>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</si>
  <si>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</si>
  <si>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</si>
  <si>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</si>
  <si>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</si>
  <si>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</si>
  <si>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</si>
  <si>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</si>
  <si>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</si>
  <si>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</si>
  <si>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</si>
  <si>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</si>
  <si>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</si>
  <si>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</si>
  <si>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</si>
  <si>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</si>
  <si>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</si>
  <si>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</si>
  <si>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</si>
  <si>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</si>
  <si>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</si>
  <si>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</si>
  <si>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</si>
  <si>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</si>
  <si>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</si>
  <si>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</si>
  <si>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</si>
  <si>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</si>
  <si>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</si>
  <si>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</si>
  <si>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</si>
  <si>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</si>
  <si>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</si>
  <si>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</si>
  <si>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</si>
  <si>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</si>
  <si>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</si>
  <si>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</si>
  <si>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</si>
  <si>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</si>
  <si>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</si>
  <si>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</si>
  <si>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</si>
  <si>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</si>
  <si>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</si>
  <si>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</si>
  <si>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</si>
  <si>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</si>
  <si>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</si>
  <si>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</si>
  <si>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</si>
  <si>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</si>
  <si>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</si>
  <si>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</si>
  <si>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</si>
  <si>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</si>
  <si>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</si>
  <si>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</si>
  <si>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</si>
  <si>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</si>
  <si>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</si>
  <si>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</si>
  <si>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</si>
  <si>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</si>
  <si>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</si>
  <si>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</si>
  <si>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</si>
  <si>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</si>
  <si>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</si>
  <si>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</si>
  <si>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</si>
  <si>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</si>
  <si>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</si>
  <si>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</si>
  <si>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</si>
  <si>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</si>
  <si>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</si>
  <si>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</si>
  <si>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</si>
  <si>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</si>
  <si>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</si>
  <si>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</si>
  <si>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</si>
  <si>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</si>
  <si>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</si>
  <si>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</si>
  <si>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</si>
  <si>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</si>
  <si>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</si>
  <si>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</si>
  <si>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</si>
  <si>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</si>
  <si>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</si>
  <si>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</si>
  <si>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</si>
  <si>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</si>
  <si>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</si>
  <si>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</si>
  <si>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</si>
  <si>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</si>
  <si>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</si>
  <si>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</si>
  <si>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</si>
  <si>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</si>
  <si>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</si>
  <si>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</si>
  <si>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</si>
  <si>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</si>
  <si>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</si>
  <si>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</si>
  <si>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</si>
  <si>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</si>
  <si>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</si>
  <si>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</si>
  <si>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</si>
  <si>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</si>
  <si>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</si>
  <si>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</si>
  <si>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</si>
  <si>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</si>
  <si>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</si>
  <si>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</si>
  <si>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</si>
  <si>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</si>
  <si>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</si>
  <si>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</si>
  <si>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</si>
  <si>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</si>
  <si>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</si>
  <si>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</si>
  <si>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</si>
  <si>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</si>
  <si>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</si>
  <si>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</si>
  <si>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</si>
  <si>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</si>
  <si>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</si>
  <si>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</si>
  <si>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</si>
  <si>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</si>
  <si>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</si>
  <si>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</si>
  <si>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</si>
  <si>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</si>
  <si>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</si>
  <si>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</si>
  <si>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</si>
  <si>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</si>
  <si>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</si>
  <si>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</si>
  <si>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</si>
  <si>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</si>
  <si>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</si>
  <si>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</si>
  <si>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</si>
  <si>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</si>
  <si>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</si>
  <si>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</si>
  <si>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</si>
  <si>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</si>
  <si>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</si>
  <si>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</si>
  <si>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</si>
  <si>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</si>
  <si>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</si>
  <si>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</si>
  <si>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</si>
  <si>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</si>
  <si>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</si>
  <si>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</si>
  <si>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</si>
  <si>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</si>
  <si>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</si>
  <si>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</si>
  <si>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</si>
  <si>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</si>
  <si>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</si>
  <si>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</si>
  <si>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</si>
  <si>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</si>
  <si>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</si>
  <si>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</si>
  <si>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</si>
  <si>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</si>
  <si>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</si>
  <si>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</si>
  <si>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</si>
  <si>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</si>
  <si>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</si>
  <si>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</si>
  <si>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</si>
  <si>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</si>
  <si>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</si>
  <si>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</si>
  <si>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</si>
  <si>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</si>
  <si>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</si>
  <si>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</si>
  <si>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</si>
  <si>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</si>
  <si>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</si>
  <si>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</si>
  <si>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</si>
  <si>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</si>
  <si>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</si>
  <si>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</si>
  <si>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</si>
  <si>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</si>
  <si>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</si>
  <si>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</si>
  <si>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</si>
  <si>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</si>
  <si>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</si>
  <si>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</si>
  <si>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</si>
  <si>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</si>
  <si>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</si>
  <si>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</si>
  <si>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</si>
  <si>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</si>
  <si>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</si>
  <si>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</si>
  <si>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</si>
  <si>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</si>
  <si>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</si>
  <si>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</si>
  <si>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</si>
  <si>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</si>
  <si>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</si>
  <si>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</si>
  <si>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</si>
  <si>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</si>
  <si>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</si>
  <si>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</si>
  <si>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</si>
  <si>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</si>
  <si>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</si>
  <si>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</si>
  <si>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</si>
  <si>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</si>
  <si>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</si>
  <si>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</si>
  <si>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</si>
  <si>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</si>
  <si>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</si>
  <si>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</si>
  <si>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</si>
  <si>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</si>
  <si>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</si>
  <si>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</si>
  <si>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</si>
  <si>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</si>
  <si>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</si>
  <si>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</si>
  <si>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</si>
  <si>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</si>
  <si>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</si>
  <si>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</si>
  <si>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</si>
  <si>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</si>
  <si>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</si>
  <si>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</si>
  <si>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</si>
  <si>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</si>
  <si>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</si>
  <si>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</si>
  <si>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</si>
  <si>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</si>
  <si>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</si>
  <si>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</si>
  <si>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</si>
  <si>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</si>
  <si>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</si>
  <si>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</si>
  <si>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</si>
  <si>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</si>
  <si>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</si>
  <si>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</si>
  <si>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</si>
  <si>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</si>
  <si>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</si>
  <si>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</si>
  <si>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</si>
  <si>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</si>
  <si>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</si>
  <si>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</si>
  <si>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</si>
  <si>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</si>
  <si>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</si>
  <si>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</si>
  <si>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</si>
  <si>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</si>
  <si>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</si>
  <si>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</si>
  <si>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</si>
  <si>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</si>
  <si>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</si>
  <si>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</si>
  <si>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</si>
  <si>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</si>
  <si>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</si>
  <si>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</si>
  <si>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</si>
  <si>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</si>
  <si>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</si>
  <si>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</si>
  <si>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</si>
  <si>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</si>
  <si>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</si>
  <si>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</si>
  <si>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</si>
  <si>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</si>
  <si>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</si>
  <si>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</si>
  <si>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</si>
  <si>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</si>
  <si>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</si>
  <si>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</si>
  <si>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</si>
  <si>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</si>
  <si>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</si>
  <si>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</si>
  <si>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</si>
  <si>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</si>
  <si>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</si>
  <si>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</si>
  <si>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</si>
  <si>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</si>
  <si>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</si>
  <si>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</si>
  <si>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</si>
  <si>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</si>
  <si>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</si>
  <si>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</si>
  <si>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</si>
  <si>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</si>
  <si>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</si>
  <si>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</si>
  <si>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</si>
  <si>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</si>
  <si>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</si>
  <si>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</si>
  <si>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</si>
  <si>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</si>
  <si>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</si>
  <si>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</si>
  <si>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</si>
  <si>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</si>
  <si>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</si>
  <si>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</si>
  <si>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</si>
  <si>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</si>
  <si>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</si>
  <si>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</si>
  <si>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</si>
  <si>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</si>
  <si>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</si>
  <si>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</si>
  <si>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</si>
  <si>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</si>
  <si>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</si>
  <si>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</si>
  <si>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</si>
  <si>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</si>
  <si>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</si>
  <si>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</si>
  <si>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</si>
  <si>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</si>
  <si>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</si>
  <si>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</si>
  <si>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</si>
  <si>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</si>
  <si>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</si>
  <si>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</si>
  <si>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</si>
  <si>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</si>
  <si>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</si>
  <si>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</si>
  <si>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</si>
  <si>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</si>
  <si>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</si>
  <si>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</si>
  <si>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</si>
  <si>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</si>
  <si>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</si>
  <si>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</si>
  <si>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</si>
  <si>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</si>
  <si>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</si>
  <si>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</si>
  <si>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</si>
  <si>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</si>
  <si>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</si>
  <si>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</si>
  <si>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</si>
  <si>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</si>
  <si>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</si>
  <si>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</si>
  <si>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</si>
  <si>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</si>
  <si>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</si>
  <si>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</si>
  <si>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</si>
  <si>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</si>
  <si>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</si>
  <si>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</si>
  <si>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</si>
  <si>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</si>
  <si>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</si>
  <si>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</si>
  <si>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</si>
  <si>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</si>
  <si>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</si>
  <si>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</si>
  <si>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</si>
  <si>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</si>
  <si>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</si>
  <si>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</si>
  <si>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</si>
  <si>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</si>
  <si>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</si>
  <si>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</si>
  <si>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</si>
  <si>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</si>
  <si>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</si>
  <si>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</si>
  <si>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</si>
  <si>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</si>
  <si>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</si>
  <si>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</si>
  <si>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</si>
  <si>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</si>
  <si>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</si>
  <si>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</si>
  <si>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</si>
  <si>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</si>
  <si>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</si>
  <si>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</si>
  <si>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</si>
  <si>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</si>
  <si>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</si>
  <si>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</si>
  <si>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</si>
  <si>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</si>
  <si>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</si>
  <si>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</si>
  <si>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</si>
  <si>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</si>
  <si>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</si>
  <si>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</si>
  <si>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</si>
  <si>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</si>
  <si>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</si>
  <si>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</si>
  <si>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</si>
  <si>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</si>
  <si>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</si>
  <si>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</si>
  <si>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</si>
  <si>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</si>
  <si>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</si>
  <si>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</si>
  <si>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</si>
  <si>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</si>
  <si>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</si>
  <si>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</si>
  <si>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</si>
  <si>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</si>
  <si>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</si>
  <si>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</si>
  <si>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</si>
  <si>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</si>
  <si>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</si>
  <si>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</si>
  <si>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</si>
  <si>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</si>
  <si>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</si>
  <si>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</si>
  <si>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</si>
  <si>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</si>
  <si>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</si>
  <si>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</si>
  <si>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</si>
  <si>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</si>
  <si>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</si>
  <si>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</si>
  <si>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</si>
  <si>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</si>
  <si>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</si>
  <si>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</si>
  <si>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</si>
  <si>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</si>
  <si>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</si>
  <si>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</si>
  <si>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</si>
  <si>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</si>
  <si>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</si>
  <si>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</si>
  <si>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</si>
  <si>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</si>
  <si>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</si>
  <si>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</si>
  <si>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</si>
  <si>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</si>
  <si>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</si>
  <si>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</si>
  <si>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</si>
  <si>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</si>
  <si>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</si>
  <si>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</si>
  <si>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</si>
  <si>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</si>
  <si>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</si>
  <si>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</si>
  <si>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</si>
  <si>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</si>
  <si>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</si>
  <si>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</si>
  <si>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</si>
  <si>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</si>
  <si>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</si>
  <si>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</si>
  <si>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</si>
  <si>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</si>
  <si>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</si>
  <si>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</si>
  <si>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</si>
  <si>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</si>
  <si>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</si>
  <si>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</si>
  <si>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</si>
  <si>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</si>
  <si>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</si>
  <si>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</si>
  <si>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</si>
  <si>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</si>
  <si>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</si>
  <si>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</si>
  <si>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</si>
  <si>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</si>
  <si>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</si>
  <si>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</si>
  <si>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</si>
  <si>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</si>
  <si>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</si>
  <si>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</si>
  <si>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</si>
  <si>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</si>
  <si>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</si>
  <si>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</si>
  <si>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</si>
  <si>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</si>
  <si>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</si>
  <si>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</si>
  <si>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</si>
  <si>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</si>
  <si>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</si>
  <si>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</si>
  <si>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</si>
  <si>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</si>
  <si>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</si>
  <si>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</si>
  <si>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</si>
  <si>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</si>
  <si>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</si>
  <si>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</si>
  <si>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</si>
  <si>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</si>
  <si>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</si>
  <si>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</si>
  <si>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</si>
  <si>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</si>
  <si>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</si>
  <si>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</si>
  <si>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</si>
  <si>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</si>
  <si>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</si>
  <si>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</si>
  <si>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</si>
  <si>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</si>
  <si>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</si>
  <si>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</si>
  <si>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</si>
  <si>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</si>
  <si>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</si>
  <si>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</si>
  <si>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</si>
  <si>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</si>
  <si>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</si>
  <si>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</si>
  <si>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</si>
  <si>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</si>
  <si>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</si>
  <si>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</si>
  <si>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</si>
  <si>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</si>
  <si>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</si>
  <si>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</si>
  <si>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</si>
  <si>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</si>
  <si>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</si>
  <si>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</si>
  <si>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</si>
  <si>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</si>
  <si>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</si>
  <si>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</si>
  <si>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</si>
  <si>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</si>
  <si>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</si>
  <si>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</si>
  <si>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</si>
  <si>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</si>
  <si>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</si>
  <si>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</si>
  <si>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</si>
  <si>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</si>
  <si>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</si>
  <si>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</si>
  <si>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</si>
  <si>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</si>
  <si>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</si>
  <si>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</si>
  <si>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</si>
  <si>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</si>
  <si>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</si>
  <si>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</si>
  <si>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</si>
  <si>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</si>
  <si>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</si>
  <si>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</si>
  <si>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</si>
  <si>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</si>
  <si>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</si>
  <si>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</si>
  <si>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</si>
  <si>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</si>
  <si>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</si>
  <si>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</si>
  <si>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</si>
  <si>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</si>
  <si>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</si>
  <si>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</si>
  <si>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</si>
  <si>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</si>
  <si>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</si>
  <si>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</si>
  <si>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</si>
  <si>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</si>
  <si>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</si>
  <si>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</si>
  <si>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</si>
  <si>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</si>
  <si>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</si>
  <si>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</si>
  <si>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</si>
  <si>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</si>
  <si>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</si>
  <si>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</si>
  <si>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</si>
  <si>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</si>
  <si>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</si>
  <si>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</si>
  <si>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</si>
  <si>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</si>
  <si>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</si>
  <si>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</si>
  <si>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</si>
  <si>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</si>
  <si>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</si>
  <si>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</si>
  <si>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</si>
  <si>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</si>
  <si>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</si>
  <si>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</si>
  <si>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</si>
  <si>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</si>
  <si>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</si>
  <si>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</si>
  <si>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</si>
  <si>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</si>
  <si>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</si>
  <si>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</si>
  <si>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</si>
  <si>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</si>
  <si>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</si>
  <si>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</si>
  <si>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</si>
  <si>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</si>
  <si>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</si>
  <si>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</si>
  <si>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</si>
  <si>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</si>
  <si>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</si>
  <si>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</si>
  <si>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</si>
  <si>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</si>
  <si>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</si>
  <si>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</si>
  <si>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</si>
  <si>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</si>
  <si>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</si>
  <si>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</si>
  <si>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</si>
  <si>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</si>
  <si>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</si>
  <si>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</si>
  <si>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</si>
  <si>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</si>
  <si>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</si>
  <si>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</si>
  <si>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</si>
  <si>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</si>
  <si>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</si>
  <si>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</si>
  <si>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</si>
  <si>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</si>
  <si>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</si>
  <si>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</si>
  <si>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</si>
  <si>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</si>
  <si>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</si>
  <si>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</si>
  <si>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</si>
  <si>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</si>
  <si>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</si>
  <si>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</si>
  <si>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</si>
  <si>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</si>
  <si>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</si>
  <si>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</si>
  <si>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</si>
  <si>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</si>
  <si>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</si>
  <si>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</si>
  <si>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</si>
  <si>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</si>
  <si>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</si>
  <si>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</si>
  <si>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</si>
  <si>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</si>
  <si>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</si>
  <si>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</si>
  <si>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</si>
  <si>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</si>
  <si>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</si>
  <si>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</si>
  <si>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</si>
  <si>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</si>
  <si>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</si>
  <si>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</si>
  <si>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</si>
  <si>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</si>
  <si>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</si>
  <si>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</si>
  <si>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</si>
  <si>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</si>
  <si>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</si>
  <si>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</si>
  <si>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</si>
  <si>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</si>
  <si>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</si>
  <si>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</si>
  <si>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</si>
  <si>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</si>
  <si>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</si>
  <si>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</si>
  <si>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</si>
  <si>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</si>
  <si>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</si>
  <si>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</si>
  <si>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</si>
  <si>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</si>
  <si>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</si>
  <si>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</si>
  <si>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</si>
  <si>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</si>
  <si>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</si>
  <si>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</si>
  <si>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</si>
  <si>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</si>
  <si>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</si>
  <si>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</si>
  <si>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</si>
  <si>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</si>
  <si>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</si>
  <si>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</si>
  <si>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</si>
  <si>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</si>
  <si>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</si>
  <si>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</si>
  <si>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</si>
  <si>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</si>
  <si>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</si>
  <si>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</si>
  <si>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</si>
  <si>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</si>
  <si>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</si>
  <si>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</si>
  <si>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</si>
  <si>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</si>
  <si>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</si>
  <si>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</si>
  <si>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</si>
  <si>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</si>
  <si>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</si>
  <si>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</si>
  <si>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</si>
  <si>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</si>
  <si>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</si>
  <si>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</si>
  <si>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</si>
  <si>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</si>
  <si>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</si>
  <si>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</si>
  <si>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</si>
  <si>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</si>
  <si>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</si>
  <si>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</si>
  <si>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</si>
  <si>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</si>
  <si>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</si>
  <si>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</si>
  <si>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</si>
  <si>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</si>
  <si>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</si>
  <si>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</si>
  <si>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</si>
  <si>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</si>
  <si>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</si>
  <si>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</si>
  <si>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</si>
  <si>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</si>
  <si>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</si>
  <si>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</si>
  <si>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</si>
  <si>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</si>
  <si>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</si>
  <si>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</si>
  <si>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</si>
  <si>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</si>
  <si>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</si>
  <si>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</si>
  <si>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</si>
  <si>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</si>
  <si>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</si>
  <si>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</si>
  <si>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</si>
  <si>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</si>
  <si>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</si>
  <si>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</si>
  <si>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</si>
  <si>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</si>
  <si>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</si>
  <si>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</si>
  <si>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</si>
  <si>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</si>
  <si>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</si>
  <si>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</si>
  <si>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</si>
  <si>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</si>
  <si>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</si>
  <si>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</si>
  <si>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</si>
  <si>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</si>
  <si>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</si>
  <si>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</si>
  <si>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</si>
  <si>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</si>
  <si>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</si>
  <si>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</si>
  <si>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</si>
  <si>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</si>
  <si>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</si>
  <si>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</si>
  <si>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</si>
  <si>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</si>
  <si>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</si>
  <si>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</si>
  <si>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</si>
  <si>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</si>
  <si>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</si>
  <si>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</si>
  <si>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</si>
  <si>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</si>
  <si>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</si>
  <si>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</si>
  <si>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</si>
  <si>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</si>
  <si>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</si>
  <si>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</si>
  <si>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</si>
  <si>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</si>
  <si>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</si>
  <si>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</si>
  <si>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</si>
  <si>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</si>
  <si>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</si>
  <si>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</si>
  <si>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</si>
  <si>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</si>
  <si>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</si>
  <si>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</si>
  <si>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</si>
  <si>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</si>
  <si>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</si>
  <si>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</si>
  <si>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</si>
  <si>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</si>
  <si>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</si>
  <si>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</si>
  <si>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</si>
  <si>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</si>
  <si>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</si>
  <si>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</si>
  <si>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</si>
  <si>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</si>
  <si>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</si>
  <si>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</si>
  <si>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</si>
  <si>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</si>
  <si>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</si>
  <si>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</si>
  <si>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</si>
  <si>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</si>
  <si>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</si>
  <si>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</si>
  <si>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</si>
  <si>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</si>
  <si>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</si>
  <si>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</si>
  <si>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</si>
  <si>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</si>
  <si>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</si>
  <si>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</si>
  <si>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</si>
  <si>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</si>
  <si>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</si>
  <si>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</si>
  <si>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</si>
  <si>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</si>
  <si>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</si>
  <si>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</si>
  <si>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</si>
  <si>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</si>
  <si>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</si>
  <si>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</si>
  <si>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</si>
  <si>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</si>
  <si>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</si>
  <si>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</si>
  <si>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</si>
  <si>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</si>
  <si>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</si>
  <si>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</si>
  <si>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</si>
  <si>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</si>
  <si>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</si>
  <si>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</si>
  <si>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</si>
  <si>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</si>
  <si>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</si>
  <si>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</si>
  <si>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</si>
  <si>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</si>
  <si>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</si>
  <si>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</si>
  <si>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</si>
  <si>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</si>
  <si>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</si>
  <si>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</si>
  <si>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</si>
  <si>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</si>
  <si>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</si>
  <si>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</si>
  <si>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</si>
  <si>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</si>
  <si>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</si>
  <si>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</si>
  <si>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</si>
  <si>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</si>
  <si>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</si>
  <si>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</si>
  <si>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</si>
  <si>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</si>
  <si>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</si>
  <si>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</si>
  <si>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</si>
  <si>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</si>
  <si>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</si>
  <si>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</si>
  <si>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</si>
  <si>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</si>
  <si>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</si>
  <si>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</si>
  <si>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</si>
  <si>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</si>
  <si>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</si>
  <si>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</si>
  <si>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</si>
  <si>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</si>
  <si>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</si>
  <si>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</si>
  <si>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</si>
  <si>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</si>
  <si>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</si>
  <si>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</si>
  <si>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</si>
  <si>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</si>
  <si>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</si>
  <si>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</si>
  <si>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</si>
  <si>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</si>
  <si>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</si>
  <si>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</si>
  <si>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</si>
  <si>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</si>
  <si>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</si>
  <si>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</si>
  <si>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</si>
  <si>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</si>
  <si>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</si>
  <si>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</si>
  <si>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</si>
  <si>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</si>
  <si>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</si>
  <si>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</si>
  <si>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</si>
  <si>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</si>
  <si>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</si>
  <si>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</si>
  <si>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</si>
  <si>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</si>
  <si>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</si>
  <si>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</si>
  <si>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</si>
  <si>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</si>
  <si>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</si>
  <si>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</si>
  <si>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</si>
  <si>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</si>
  <si>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</si>
  <si>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</si>
  <si>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</si>
  <si>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</si>
  <si>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</si>
  <si>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</si>
  <si>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</si>
  <si>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</si>
  <si>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</si>
  <si>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</si>
  <si>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</si>
  <si>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</si>
  <si>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</si>
  <si>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</si>
  <si>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</si>
  <si>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</si>
  <si>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</si>
  <si>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</si>
  <si>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</si>
  <si>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</si>
  <si>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</si>
  <si>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</si>
  <si>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</si>
  <si>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</si>
  <si>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</si>
  <si>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</si>
  <si>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</si>
  <si>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</si>
  <si>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</si>
  <si>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</si>
  <si>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</si>
  <si>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</si>
  <si>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</si>
  <si>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</si>
  <si>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</si>
  <si>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</si>
  <si>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</si>
  <si>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</si>
  <si>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</si>
  <si>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</si>
  <si>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</si>
  <si>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</si>
  <si>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</si>
  <si>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</si>
  <si>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</si>
  <si>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</si>
  <si>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</si>
  <si>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</si>
  <si>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</si>
  <si>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</si>
  <si>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</si>
  <si>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</si>
  <si>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</si>
  <si>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</si>
  <si>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</si>
  <si>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</si>
  <si>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</si>
  <si>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</si>
  <si>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</si>
  <si>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</si>
  <si>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</si>
  <si>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</si>
  <si>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</si>
  <si>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</si>
  <si>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</si>
  <si>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</si>
  <si>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</si>
  <si>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</si>
  <si>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</si>
  <si>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</si>
  <si>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</si>
  <si>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</si>
  <si>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</si>
  <si>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</si>
  <si>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</si>
  <si>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</si>
  <si>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</si>
  <si>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</si>
  <si>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</si>
  <si>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</si>
  <si>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</si>
  <si>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</si>
  <si>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</si>
  <si>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</si>
  <si>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</si>
  <si>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</si>
  <si>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</si>
  <si>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</si>
  <si>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</si>
  <si>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</si>
  <si>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</si>
  <si>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</si>
  <si>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</si>
  <si>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</si>
  <si>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</si>
  <si>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</si>
  <si>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</si>
  <si>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</si>
  <si>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</si>
  <si>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</si>
  <si>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</si>
  <si>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</si>
  <si>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</si>
  <si>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</si>
  <si>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</si>
  <si>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</si>
  <si>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</si>
  <si>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</si>
  <si>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</si>
  <si>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</si>
  <si>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</si>
  <si>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</si>
  <si>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</si>
  <si>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</si>
  <si>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</si>
  <si>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</si>
  <si>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</si>
  <si>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</si>
  <si>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</si>
  <si>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</si>
  <si>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</si>
  <si>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</si>
  <si>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</si>
  <si>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</si>
  <si>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</si>
  <si>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</si>
  <si>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</si>
  <si>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</si>
  <si>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</si>
  <si>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</si>
  <si>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</si>
  <si>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</si>
  <si>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</si>
  <si>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</si>
  <si>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</si>
  <si>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</si>
  <si>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</si>
  <si>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</si>
  <si>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</si>
  <si>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</si>
  <si>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</si>
  <si>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</si>
  <si>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</si>
  <si>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</si>
  <si>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</si>
  <si>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</si>
  <si>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</si>
  <si>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</si>
  <si>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</si>
  <si>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</si>
  <si>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</si>
  <si>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</si>
  <si>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</si>
  <si>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</si>
  <si>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</si>
  <si>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</si>
  <si>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</si>
  <si>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</si>
  <si>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</si>
  <si>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</si>
  <si>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</si>
  <si>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</si>
  <si>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</si>
  <si>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</si>
  <si>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</si>
  <si>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</si>
  <si>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</si>
  <si>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</si>
  <si>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</si>
  <si>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</si>
  <si>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</si>
  <si>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</si>
  <si>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</si>
  <si>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</si>
  <si>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</si>
  <si>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</si>
  <si>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</si>
  <si>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</si>
  <si>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</si>
  <si>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</si>
  <si>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</si>
  <si>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</si>
  <si>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</si>
  <si>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</si>
  <si>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</si>
  <si>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</si>
  <si>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</si>
  <si>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</si>
  <si>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</si>
  <si>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</si>
  <si>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</si>
  <si>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</si>
  <si>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</si>
  <si>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</si>
  <si>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</si>
  <si>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</si>
  <si>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</si>
  <si>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</si>
  <si>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</si>
  <si>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</si>
  <si>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</si>
  <si>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</si>
  <si>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</si>
  <si>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</si>
  <si>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</si>
  <si>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</si>
  <si>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</si>
  <si>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</si>
  <si>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</si>
  <si>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</si>
  <si>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</si>
  <si>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</si>
  <si>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</si>
  <si>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</si>
  <si>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</si>
  <si>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</si>
  <si>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</si>
  <si>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</si>
  <si>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</si>
  <si>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</si>
  <si>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</si>
  <si>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</si>
  <si>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</si>
  <si>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</si>
  <si>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</si>
  <si>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</si>
  <si>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</si>
  <si>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</si>
  <si>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</si>
  <si>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</si>
  <si>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</si>
  <si>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</si>
  <si>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</si>
  <si>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</si>
  <si>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</si>
  <si>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</si>
  <si>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</si>
  <si>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</si>
  <si>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</si>
  <si>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</si>
  <si>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</si>
  <si>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</si>
  <si>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</si>
  <si>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</si>
  <si>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</si>
  <si>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</si>
  <si>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</si>
  <si>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</si>
  <si>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</si>
  <si>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</si>
  <si>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</si>
  <si>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</si>
  <si>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</si>
  <si>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</si>
  <si>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</si>
  <si>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</si>
  <si>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</si>
  <si>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</si>
  <si>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</si>
  <si>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</si>
  <si>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</si>
  <si>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</si>
  <si>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</si>
  <si>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</si>
  <si>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</si>
  <si>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</si>
  <si>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</si>
  <si>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</si>
  <si>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</si>
  <si>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</si>
  <si>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</si>
  <si>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</si>
  <si>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</si>
  <si>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</si>
  <si>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</si>
  <si>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</si>
  <si>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</si>
  <si>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</si>
  <si>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</si>
  <si>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</si>
  <si>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</si>
  <si>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</si>
  <si>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</si>
  <si>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</si>
  <si>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</si>
  <si>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</si>
  <si>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</si>
  <si>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</si>
  <si>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</si>
  <si>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</si>
  <si>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</si>
  <si>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</si>
  <si>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</si>
  <si>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</si>
  <si>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</si>
  <si>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</si>
  <si>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</si>
  <si>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</si>
  <si>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</si>
  <si>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</si>
  <si>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</si>
  <si>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</si>
  <si>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</si>
  <si>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</si>
  <si>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</si>
  <si>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</si>
  <si>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</si>
  <si>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</si>
  <si>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</si>
  <si>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</si>
  <si>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</si>
  <si>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</si>
  <si>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</si>
  <si>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</si>
  <si>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</si>
  <si>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</si>
  <si>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</si>
  <si>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</si>
  <si>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</si>
  <si>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</si>
  <si>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</si>
  <si>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</si>
  <si>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</si>
  <si>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</si>
  <si>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</si>
  <si>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</si>
  <si>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</si>
  <si>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</si>
  <si>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</si>
  <si>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</si>
  <si>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</si>
  <si>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</si>
  <si>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</si>
  <si>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</si>
  <si>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</si>
  <si>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</si>
  <si>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</si>
  <si>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</si>
  <si>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</si>
  <si>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</si>
  <si>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</si>
  <si>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</si>
  <si>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</si>
  <si>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</si>
  <si>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</si>
  <si>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</si>
  <si>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</si>
  <si>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</si>
  <si>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</si>
  <si>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</si>
  <si>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</si>
  <si>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</si>
  <si>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</si>
  <si>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</si>
  <si>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</si>
  <si>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</si>
  <si>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</si>
  <si>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</si>
  <si>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</si>
  <si>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</si>
  <si>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</si>
  <si>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</si>
  <si>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</si>
  <si>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</si>
  <si>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</si>
  <si>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</si>
  <si>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</si>
  <si>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</si>
  <si>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</si>
  <si>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</si>
  <si>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</si>
  <si>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</si>
  <si>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</si>
  <si>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</si>
  <si>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</si>
  <si>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</si>
  <si>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</si>
  <si>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</si>
  <si>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</si>
  <si>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</si>
  <si>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</si>
  <si>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</si>
  <si>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</si>
  <si>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</si>
  <si>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</si>
  <si>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</si>
  <si>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</si>
  <si>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</si>
  <si>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</si>
  <si>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</si>
  <si>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</si>
  <si>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</si>
  <si>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</si>
  <si>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</si>
  <si>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</si>
  <si>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</si>
  <si>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</si>
  <si>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</si>
  <si>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</si>
  <si>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</si>
  <si>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</si>
  <si>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</si>
  <si>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</si>
  <si>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</si>
  <si>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</si>
  <si>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</si>
  <si>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</si>
  <si>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</si>
  <si>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</si>
  <si>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</si>
  <si>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</si>
  <si>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</si>
  <si>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</si>
  <si>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</si>
  <si>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</si>
  <si>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</si>
  <si>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</si>
  <si>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</si>
  <si>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</si>
  <si>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</si>
  <si>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</si>
  <si>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</si>
  <si>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</si>
  <si>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</si>
  <si>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</si>
  <si>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</si>
  <si>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</si>
  <si>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</si>
  <si>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</si>
  <si>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</si>
  <si>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</si>
  <si>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</si>
  <si>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</si>
  <si>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</si>
  <si>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</si>
  <si>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</si>
  <si>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</si>
  <si>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</si>
  <si>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</si>
  <si>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</si>
  <si>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</si>
  <si>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</si>
  <si>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</si>
  <si>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</si>
  <si>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</si>
  <si>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</si>
  <si>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</si>
  <si>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</si>
  <si>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</si>
  <si>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</si>
  <si>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</si>
  <si>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</si>
  <si>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</si>
  <si>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</si>
  <si>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</si>
  <si>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</si>
  <si>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</si>
  <si>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</si>
  <si>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</si>
  <si>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</si>
  <si>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</si>
  <si>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</si>
  <si>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</si>
  <si>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</si>
  <si>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</si>
  <si>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</si>
  <si>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</si>
  <si>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</si>
  <si>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</si>
  <si>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</si>
  <si>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</si>
  <si>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</si>
  <si>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</si>
  <si>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</si>
  <si>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</si>
  <si>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</si>
  <si>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</si>
  <si>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</si>
  <si>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</si>
  <si>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</si>
  <si>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</si>
  <si>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</si>
  <si>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</si>
  <si>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</si>
  <si>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</si>
  <si>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</si>
  <si>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</si>
  <si>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</si>
  <si>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</si>
  <si>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</si>
  <si>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</si>
  <si>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</si>
  <si>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</si>
  <si>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</si>
  <si>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</si>
  <si>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</si>
  <si>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</si>
  <si>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</si>
  <si>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</si>
  <si>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</si>
  <si>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</si>
  <si>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</si>
  <si>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</si>
  <si>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</si>
  <si>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</si>
  <si>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</si>
  <si>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</si>
  <si>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</si>
  <si>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</si>
  <si>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</si>
  <si>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</si>
  <si>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</si>
  <si>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</si>
  <si>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</si>
  <si>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</si>
  <si>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</si>
  <si>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</si>
  <si>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</si>
  <si>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</si>
  <si>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</si>
  <si>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</si>
  <si>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</si>
  <si>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</si>
  <si>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</si>
  <si>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</si>
  <si>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</si>
  <si>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</si>
  <si>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</si>
  <si>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</si>
  <si>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</si>
  <si>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</si>
  <si>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</si>
  <si>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</si>
  <si>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</si>
  <si>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</si>
  <si>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</si>
  <si>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</si>
  <si>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</si>
  <si>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</si>
  <si>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</si>
  <si>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</si>
  <si>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</si>
  <si>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</si>
  <si>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</si>
  <si>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</si>
  <si>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</si>
  <si>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</si>
  <si>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</si>
  <si>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</si>
  <si>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</si>
  <si>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</si>
  <si>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</si>
  <si>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</si>
  <si>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</si>
  <si>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</si>
  <si>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</si>
  <si>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</si>
  <si>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</si>
  <si>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</si>
  <si>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</si>
  <si>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</si>
  <si>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</si>
  <si>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</si>
  <si>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</si>
  <si>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</si>
  <si>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</si>
  <si>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</si>
  <si>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</si>
  <si>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</si>
  <si>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</si>
  <si>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</si>
  <si>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</si>
  <si>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</si>
  <si>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</si>
  <si>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</si>
  <si>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</si>
  <si>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</si>
  <si>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</si>
  <si>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</si>
  <si>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</si>
  <si>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</si>
  <si>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</si>
  <si>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</si>
  <si>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</si>
  <si>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</si>
  <si>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</si>
  <si>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</si>
  <si>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</si>
  <si>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</si>
  <si>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</si>
  <si>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</si>
  <si>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</si>
  <si>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</si>
  <si>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</si>
  <si>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</si>
  <si>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</si>
  <si>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</si>
  <si>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</si>
  <si>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</si>
  <si>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</si>
  <si>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</si>
  <si>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</si>
  <si>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</si>
  <si>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</si>
  <si>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</si>
  <si>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</si>
  <si>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</si>
  <si>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</si>
  <si>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</si>
  <si>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</si>
  <si>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</si>
  <si>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</si>
  <si>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</si>
  <si>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</si>
  <si>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</si>
  <si>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</si>
  <si>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</si>
  <si>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</si>
  <si>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</si>
  <si>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</si>
  <si>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</si>
  <si>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</si>
  <si>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</si>
  <si>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</si>
  <si>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</si>
  <si>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</si>
  <si>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</si>
  <si>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</si>
  <si>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</si>
  <si>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</si>
  <si>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</si>
  <si>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</si>
  <si>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</si>
  <si>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</si>
  <si>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</si>
  <si>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</si>
  <si>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</si>
  <si>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</si>
  <si>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</si>
  <si>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</si>
  <si>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</si>
  <si>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</si>
  <si>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</si>
  <si>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</si>
  <si>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</si>
  <si>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</si>
  <si>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</si>
  <si>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</si>
  <si>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</si>
  <si>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</si>
  <si>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</si>
  <si>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</si>
  <si>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</si>
  <si>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</si>
  <si>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</si>
  <si>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</si>
  <si>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</si>
  <si>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</si>
  <si>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</si>
  <si>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</si>
  <si>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</si>
  <si>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</si>
  <si>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</si>
  <si>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</si>
  <si>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</si>
  <si>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</si>
  <si>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</si>
  <si>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</si>
  <si>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</si>
  <si>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</si>
  <si>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</si>
  <si>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</si>
  <si>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</si>
  <si>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</si>
  <si>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</si>
  <si>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</si>
  <si>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</si>
  <si>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</si>
  <si>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</si>
  <si>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</si>
  <si>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</si>
  <si>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</si>
  <si>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</si>
  <si>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</si>
  <si>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</si>
  <si>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</si>
  <si>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</si>
  <si>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</si>
  <si>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</si>
  <si>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</si>
  <si>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</si>
  <si>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</si>
  <si>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</si>
  <si>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</si>
  <si>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</si>
  <si>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</si>
  <si>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</si>
  <si>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</si>
  <si>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</si>
  <si>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</si>
  <si>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</si>
  <si>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</si>
  <si>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</si>
  <si>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</si>
  <si>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</si>
  <si>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</si>
  <si>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</si>
  <si>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</si>
  <si>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</si>
  <si>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</si>
  <si>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</si>
  <si>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</si>
  <si>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</si>
  <si>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</si>
  <si>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</si>
  <si>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</si>
  <si>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</si>
  <si>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</si>
  <si>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</si>
  <si>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</si>
  <si>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</si>
  <si>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</si>
  <si>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</si>
  <si>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</si>
  <si>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</si>
  <si>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</si>
  <si>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</si>
  <si>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</si>
  <si>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</si>
  <si>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</si>
  <si>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</si>
  <si>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</si>
  <si>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</si>
  <si>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</si>
  <si>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</si>
  <si>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</si>
  <si>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</si>
  <si>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</si>
  <si>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</si>
  <si>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</si>
  <si>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</si>
  <si>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</si>
  <si>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</si>
  <si>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</si>
  <si>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</si>
  <si>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</si>
  <si>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</si>
  <si>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</si>
  <si>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</si>
  <si>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</si>
  <si>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</si>
  <si>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</si>
  <si>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</si>
  <si>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</si>
  <si>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</si>
  <si>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</si>
  <si>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</si>
  <si>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</si>
  <si>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</si>
  <si>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</si>
  <si>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</si>
  <si>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</si>
  <si>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</si>
  <si>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</si>
  <si>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</si>
  <si>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</si>
  <si>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</si>
  <si>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</si>
  <si>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</si>
  <si>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</si>
  <si>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</si>
  <si>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</si>
  <si>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</si>
  <si>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</si>
  <si>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</si>
  <si>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</si>
  <si>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</si>
  <si>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</si>
  <si>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</si>
  <si>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</si>
  <si>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</si>
  <si>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</si>
  <si>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</si>
  <si>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</si>
  <si>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</si>
  <si>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</si>
  <si>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</si>
  <si>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</si>
  <si>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</si>
  <si>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</si>
  <si>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</si>
  <si>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</si>
  <si>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</si>
  <si>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</si>
  <si>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</si>
  <si>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</si>
  <si>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</si>
  <si>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</si>
  <si>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</si>
  <si>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</si>
  <si>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</si>
  <si>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</si>
  <si>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</si>
  <si>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</si>
  <si>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</si>
  <si>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</si>
  <si>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</si>
  <si>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</si>
  <si>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</si>
  <si>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</si>
  <si>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</si>
  <si>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</si>
  <si>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</si>
  <si>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</si>
  <si>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</si>
  <si>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</si>
  <si>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</si>
  <si>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</si>
  <si>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</si>
  <si>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</si>
  <si>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</si>
  <si>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</si>
  <si>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</si>
  <si>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</si>
  <si>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</si>
  <si>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</si>
  <si>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</si>
  <si>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</si>
  <si>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</si>
  <si>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</si>
  <si>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</si>
  <si>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</si>
  <si>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</si>
  <si>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</si>
  <si>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</si>
  <si>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</si>
  <si>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</si>
  <si>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</si>
  <si>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</si>
  <si>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</si>
  <si>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</si>
  <si>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</si>
  <si>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</si>
  <si>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</si>
  <si>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</si>
  <si>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</si>
  <si>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</si>
  <si>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</si>
  <si>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</si>
  <si>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</si>
  <si>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</si>
  <si>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</si>
  <si>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</si>
  <si>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</si>
  <si>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</si>
  <si>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</si>
  <si>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</si>
  <si>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</si>
  <si>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</si>
  <si>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</si>
  <si>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</si>
  <si>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</si>
  <si>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</si>
  <si>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</si>
  <si>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</si>
  <si>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</si>
  <si>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</si>
  <si>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</si>
  <si>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</si>
  <si>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</si>
  <si>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</si>
  <si>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</si>
  <si>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</si>
  <si>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</si>
  <si>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</si>
  <si>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</si>
  <si>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</si>
  <si>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</si>
  <si>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</si>
  <si>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</si>
  <si>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</si>
  <si>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</si>
  <si>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</si>
  <si>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</si>
  <si>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</si>
  <si>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</si>
  <si>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</si>
  <si>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</si>
  <si>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</si>
  <si>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</si>
  <si>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</si>
  <si>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</si>
  <si>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</si>
  <si>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</si>
  <si>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</si>
  <si>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</si>
  <si>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</si>
  <si>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</si>
  <si>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</si>
  <si>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</si>
  <si>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</si>
  <si>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</si>
  <si>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</si>
  <si>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</si>
  <si>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</si>
  <si>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</si>
  <si>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</si>
  <si>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</si>
  <si>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</si>
  <si>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</si>
  <si>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</si>
  <si>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</si>
  <si>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</si>
  <si>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</si>
  <si>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</si>
  <si>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</si>
  <si>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</si>
  <si>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</si>
  <si>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</si>
  <si>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</si>
  <si>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</si>
  <si>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</si>
  <si>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</si>
  <si>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</si>
  <si>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</si>
  <si>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</si>
  <si>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</si>
  <si>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</si>
  <si>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</si>
  <si>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</si>
  <si>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</si>
  <si>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</si>
  <si>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</si>
  <si>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</si>
  <si>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</si>
  <si>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</si>
  <si>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</si>
  <si>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</si>
  <si>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</si>
  <si>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</si>
  <si>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</si>
  <si>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</si>
  <si>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</si>
  <si>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</si>
  <si>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</si>
  <si>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</si>
  <si>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</si>
  <si>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</si>
  <si>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</si>
  <si>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</si>
  <si>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</si>
  <si>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</si>
  <si>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</si>
  <si>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</si>
  <si>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</si>
  <si>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</si>
  <si>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</si>
  <si>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</si>
  <si>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</si>
  <si>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</si>
  <si>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</si>
  <si>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</si>
  <si>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</si>
  <si>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</si>
  <si>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</si>
  <si>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</si>
  <si>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</si>
  <si>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</si>
  <si>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</si>
  <si>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</si>
  <si>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</si>
  <si>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</si>
  <si>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</si>
  <si>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</si>
  <si>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</si>
  <si>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</si>
  <si>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</si>
  <si>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</si>
  <si>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</si>
  <si>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</si>
  <si>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</si>
  <si>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</si>
  <si>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</si>
  <si>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</si>
  <si>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</si>
  <si>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</si>
  <si>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</si>
  <si>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</si>
  <si>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</si>
  <si>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</si>
  <si>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</si>
  <si>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</si>
  <si>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</si>
  <si>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</si>
  <si>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</si>
  <si>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</si>
  <si>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</si>
  <si>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</si>
  <si>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</si>
  <si>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</si>
  <si>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</si>
  <si>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</si>
  <si>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</si>
  <si>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</si>
  <si>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</si>
  <si>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</si>
  <si>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</si>
  <si>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</si>
  <si>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</si>
  <si>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</si>
  <si>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</si>
  <si>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</si>
  <si>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</si>
  <si>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</si>
  <si>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</si>
  <si>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</si>
  <si>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</si>
  <si>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</si>
  <si>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</si>
  <si>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</si>
  <si>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</si>
  <si>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</si>
  <si>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</si>
  <si>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</si>
  <si>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</si>
  <si>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</si>
  <si>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</si>
  <si>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</si>
  <si>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</si>
  <si>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</si>
  <si>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</si>
  <si>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</si>
  <si>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</si>
  <si>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</si>
  <si>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</si>
  <si>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</si>
  <si>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</si>
  <si>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</si>
  <si>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</si>
  <si>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</si>
  <si>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</si>
  <si>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</si>
  <si>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</si>
  <si>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</si>
  <si>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</si>
  <si>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</si>
  <si>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</si>
  <si>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</si>
  <si>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</si>
  <si>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</si>
  <si>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</si>
  <si>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</si>
  <si>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</si>
  <si>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</si>
  <si>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</si>
  <si>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</si>
  <si>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</si>
  <si>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</si>
  <si>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</si>
  <si>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</si>
  <si>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</si>
  <si>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</si>
  <si>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</si>
  <si>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</si>
  <si>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</si>
  <si>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</si>
  <si>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</si>
  <si>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</si>
  <si>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</si>
  <si>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</si>
  <si>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</si>
  <si>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</si>
  <si>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</si>
  <si>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</si>
  <si>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</si>
  <si>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</si>
  <si>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</si>
  <si>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</si>
  <si>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</si>
  <si>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</si>
  <si>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</si>
  <si>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</si>
  <si>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</si>
  <si>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</si>
  <si>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</si>
  <si>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</si>
  <si>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</si>
  <si>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</si>
  <si>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</si>
  <si>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</si>
  <si>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</si>
  <si>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</si>
  <si>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</si>
  <si>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</si>
  <si>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</si>
  <si>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</si>
  <si>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</si>
  <si>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</si>
  <si>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</si>
  <si>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</si>
  <si>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</si>
  <si>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</si>
  <si>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</si>
  <si>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</si>
  <si>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</si>
  <si>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</si>
  <si>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</si>
  <si>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</si>
  <si>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</si>
  <si>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</si>
  <si>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</si>
  <si>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</si>
  <si>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</si>
  <si>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</si>
  <si>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</si>
  <si>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</si>
  <si>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</si>
  <si>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</si>
  <si>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</si>
  <si>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</si>
  <si>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</si>
  <si>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</si>
  <si>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</si>
  <si>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</si>
  <si>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</si>
  <si>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</si>
  <si>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</si>
  <si>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</si>
  <si>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</si>
  <si>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</si>
  <si>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</si>
  <si>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</si>
  <si>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</si>
  <si>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</si>
  <si>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</si>
  <si>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</si>
  <si>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</si>
  <si>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</si>
  <si>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</si>
  <si>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</si>
  <si>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</si>
  <si>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</si>
  <si>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</si>
  <si>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</si>
  <si>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</si>
  <si>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</si>
  <si>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</si>
  <si>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</si>
  <si>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</si>
  <si>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</si>
  <si>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</si>
  <si>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</si>
  <si>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</si>
  <si>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</si>
  <si>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</si>
  <si>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</si>
  <si>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</si>
  <si>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</si>
  <si>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</si>
  <si>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</si>
  <si>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</si>
  <si>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</si>
  <si>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</si>
  <si>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</si>
  <si>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</si>
  <si>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</si>
  <si>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</si>
  <si>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</si>
  <si>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</si>
  <si>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</si>
  <si>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</si>
  <si>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</si>
  <si>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</si>
  <si>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</si>
  <si>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</si>
  <si>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</si>
  <si>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</si>
  <si>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</si>
  <si>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</si>
  <si>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</si>
  <si>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</si>
  <si>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</si>
  <si>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</si>
  <si>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</si>
  <si>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</si>
  <si>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</si>
  <si>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</si>
  <si>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</si>
  <si>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</si>
  <si>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</si>
  <si>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</si>
  <si>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</si>
  <si>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</si>
  <si>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</si>
  <si>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</si>
  <si>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</si>
  <si>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</si>
  <si>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</si>
  <si>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</si>
  <si>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</si>
  <si>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</si>
  <si>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</si>
  <si>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</si>
  <si>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</si>
  <si>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</si>
  <si>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</si>
  <si>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</si>
  <si>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</si>
  <si>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</si>
  <si>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</si>
  <si>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</si>
  <si>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</si>
  <si>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</si>
  <si>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</si>
  <si>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</si>
  <si>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</si>
  <si>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</si>
  <si>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</si>
  <si>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</si>
  <si>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</si>
  <si>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</si>
  <si>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</si>
  <si>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</si>
  <si>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</si>
  <si>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</si>
  <si>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</si>
  <si>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</si>
  <si>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</si>
  <si>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</si>
  <si>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</si>
  <si>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</si>
  <si>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</si>
  <si>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</si>
  <si>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</si>
  <si>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</si>
  <si>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</si>
  <si>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</si>
  <si>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</si>
  <si>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</si>
  <si>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</si>
  <si>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</si>
  <si>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</si>
  <si>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</si>
  <si>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</si>
  <si>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</si>
  <si>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</si>
  <si>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</si>
  <si>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</si>
  <si>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</si>
  <si>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</si>
  <si>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</si>
  <si>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</si>
  <si>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</si>
  <si>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</si>
  <si>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</si>
  <si>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</si>
  <si>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</si>
  <si>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</si>
  <si>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</si>
  <si>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</si>
  <si>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</si>
  <si>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</si>
  <si>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</si>
  <si>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</si>
  <si>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</si>
  <si>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</si>
  <si>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</si>
  <si>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</si>
  <si>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</si>
  <si>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</si>
  <si>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</si>
  <si>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</si>
  <si>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</si>
  <si>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</si>
  <si>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</si>
  <si>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</si>
  <si>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</si>
  <si>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</si>
  <si>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</si>
  <si>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</si>
  <si>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</si>
  <si>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</si>
  <si>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</si>
  <si>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</si>
  <si>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</si>
  <si>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</si>
  <si>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</si>
  <si>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</si>
  <si>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</si>
  <si>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</si>
  <si>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</si>
  <si>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</si>
  <si>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</si>
  <si>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</si>
  <si>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</si>
  <si>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</si>
  <si>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</si>
  <si>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</si>
  <si>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</si>
  <si>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</si>
  <si>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</si>
  <si>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</si>
  <si>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</si>
  <si>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</si>
  <si>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</si>
  <si>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</si>
  <si>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</si>
  <si>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</si>
  <si>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</si>
  <si>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</si>
  <si>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</si>
  <si>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</si>
  <si>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</si>
  <si>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</si>
  <si>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</si>
  <si>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</si>
  <si>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</si>
  <si>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</si>
  <si>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</si>
  <si>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</si>
  <si>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</si>
  <si>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</si>
  <si>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</si>
  <si>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</si>
  <si>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</si>
  <si>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</si>
  <si>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</si>
  <si>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</si>
  <si>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</si>
  <si>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</si>
  <si>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</si>
  <si>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</si>
  <si>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</si>
  <si>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</si>
  <si>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</si>
  <si>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</si>
  <si>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</si>
  <si>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</si>
  <si>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</si>
  <si>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</si>
  <si>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</si>
  <si>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</si>
  <si>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</si>
  <si>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</si>
  <si>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</si>
  <si>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</si>
  <si>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</si>
  <si>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</si>
  <si>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</si>
  <si>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</si>
  <si>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</si>
  <si>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</si>
  <si>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</si>
  <si>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</si>
  <si>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</si>
  <si>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</si>
  <si>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</si>
  <si>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</si>
  <si>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</si>
  <si>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</si>
  <si>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</si>
  <si>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</si>
  <si>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</si>
  <si>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</si>
  <si>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</si>
  <si>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</si>
  <si>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</si>
  <si>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</si>
  <si>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</si>
  <si>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</si>
  <si>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</si>
  <si>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</si>
  <si>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</si>
  <si>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</si>
  <si>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</si>
  <si>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</si>
  <si>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</si>
  <si>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</si>
  <si>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</si>
  <si>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</si>
  <si>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</si>
  <si>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</si>
  <si>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</si>
  <si>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</si>
  <si>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</si>
  <si>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</si>
  <si>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</si>
  <si>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</si>
  <si>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</si>
  <si>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</si>
  <si>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</si>
  <si>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</si>
  <si>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</si>
  <si>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</si>
  <si>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</si>
  <si>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</si>
  <si>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</si>
  <si>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</si>
  <si>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</si>
  <si>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</si>
  <si>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</si>
  <si>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</si>
  <si>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</si>
  <si>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</si>
  <si>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</si>
  <si>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</si>
  <si>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</si>
  <si>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</si>
  <si>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</si>
  <si>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</si>
  <si>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</si>
  <si>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</si>
  <si>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</si>
  <si>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</si>
  <si>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</si>
  <si>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</si>
  <si>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</si>
  <si>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</si>
  <si>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</si>
  <si>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</si>
  <si>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</si>
  <si>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</si>
  <si>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</si>
  <si>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</si>
  <si>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</si>
  <si>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</si>
  <si>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</si>
  <si>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</si>
  <si>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</si>
  <si>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</si>
  <si>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</si>
  <si>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</si>
  <si>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</si>
  <si>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</si>
  <si>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</si>
  <si>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</si>
  <si>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</si>
  <si>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</si>
  <si>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</si>
  <si>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</si>
  <si>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</si>
  <si>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</si>
  <si>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</si>
  <si>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</si>
  <si>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</si>
  <si>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</si>
  <si>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</si>
  <si>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</si>
  <si>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</si>
  <si>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</si>
  <si>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</si>
  <si>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</si>
  <si>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</si>
  <si>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</si>
  <si>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</si>
  <si>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</si>
  <si>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</si>
  <si>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</si>
  <si>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</si>
  <si>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</si>
  <si>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</si>
  <si>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</si>
  <si>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</si>
  <si>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</si>
  <si>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</si>
  <si>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</si>
  <si>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</si>
  <si>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</si>
  <si>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</si>
  <si>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</si>
  <si>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</si>
  <si>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</si>
  <si>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</si>
  <si>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</si>
  <si>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</si>
  <si>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</si>
  <si>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</si>
  <si>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</si>
  <si>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</si>
  <si>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</si>
  <si>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</si>
  <si>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</si>
  <si>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</si>
  <si>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</si>
  <si>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</si>
  <si>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</si>
  <si>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</si>
  <si>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</si>
  <si>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</si>
  <si>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</si>
  <si>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</si>
  <si>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</si>
  <si>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</si>
  <si>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</si>
  <si>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</si>
  <si>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</si>
  <si>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</si>
  <si>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</si>
  <si>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</si>
  <si>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</si>
  <si>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</si>
  <si>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</si>
  <si>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</si>
  <si>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</si>
  <si>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</si>
  <si>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</si>
  <si>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</si>
  <si>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</si>
  <si>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</si>
  <si>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</si>
  <si>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</si>
  <si>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</si>
  <si>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</si>
  <si>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</si>
  <si>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</si>
  <si>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</si>
  <si>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</si>
  <si>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</si>
  <si>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</si>
  <si>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</si>
  <si>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</si>
  <si>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</si>
  <si>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</si>
  <si>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</si>
  <si>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</si>
  <si>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</si>
  <si>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</si>
  <si>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</si>
  <si>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</si>
  <si>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</si>
  <si>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</si>
  <si>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</si>
  <si>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</si>
  <si>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</si>
  <si>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</si>
  <si>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</si>
  <si>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</si>
  <si>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</si>
  <si>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</si>
  <si>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</si>
  <si>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</si>
  <si>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</si>
  <si>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</si>
  <si>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</si>
  <si>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</si>
  <si>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</si>
  <si>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</si>
  <si>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</si>
  <si>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</si>
  <si>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</si>
  <si>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</si>
  <si>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</si>
  <si>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</si>
  <si>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</si>
  <si>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</si>
  <si>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</si>
  <si>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</si>
  <si>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</si>
  <si>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</si>
  <si>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</si>
  <si>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</si>
  <si>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</si>
  <si>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</si>
  <si>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</si>
  <si>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</si>
  <si>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</si>
  <si>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</si>
  <si>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</si>
  <si>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</si>
  <si>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</si>
  <si>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</si>
  <si>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</si>
  <si>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</si>
  <si>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</si>
  <si>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</si>
  <si>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</si>
  <si>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</si>
  <si>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</si>
  <si>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</si>
  <si>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</si>
  <si>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</si>
  <si>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</si>
  <si>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</si>
  <si>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</si>
  <si>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</si>
  <si>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</si>
  <si>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</si>
  <si>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</si>
  <si>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</si>
  <si>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</si>
  <si>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</si>
  <si>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</si>
  <si>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</si>
  <si>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</si>
  <si>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</si>
  <si>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</si>
  <si>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</si>
  <si>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</si>
  <si>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</si>
  <si>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</si>
  <si>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</si>
  <si>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</si>
  <si>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</si>
  <si>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</si>
  <si>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</si>
  <si>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</si>
  <si>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</si>
  <si>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</si>
  <si>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</si>
  <si>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</si>
  <si>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</si>
  <si>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</si>
  <si>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</si>
  <si>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</si>
  <si>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</si>
  <si>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</si>
  <si>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</si>
  <si>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</si>
  <si>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</si>
  <si>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</si>
  <si>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</si>
  <si>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</si>
  <si>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</si>
  <si>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</si>
  <si>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</si>
  <si>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</si>
  <si>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</si>
  <si>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</si>
  <si>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</si>
  <si>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</si>
  <si>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</si>
  <si>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</si>
  <si>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</si>
  <si>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</si>
  <si>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</si>
  <si>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</si>
  <si>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</si>
  <si>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</si>
  <si>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</si>
  <si>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</si>
  <si>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</si>
  <si>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</si>
  <si>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</si>
  <si>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</si>
  <si>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</si>
  <si>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</si>
  <si>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</si>
  <si>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</si>
  <si>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</si>
  <si>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</si>
  <si>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</si>
  <si>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</si>
  <si>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</si>
  <si>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</si>
  <si>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</si>
  <si>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</si>
  <si>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</si>
  <si>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</si>
  <si>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</si>
  <si>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</si>
  <si>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</si>
  <si>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</si>
  <si>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</si>
  <si>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</si>
  <si>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</si>
  <si>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</si>
  <si>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</si>
  <si>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</si>
  <si>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</si>
  <si>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</si>
  <si>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</si>
  <si>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</si>
  <si>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</si>
  <si>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</si>
  <si>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</si>
  <si>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</si>
  <si>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</si>
  <si>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</si>
  <si>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</si>
  <si>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</si>
  <si>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</si>
  <si>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</si>
  <si>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</si>
  <si>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</si>
  <si>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</si>
  <si>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</si>
  <si>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</si>
  <si>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</si>
  <si>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</si>
  <si>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</si>
  <si>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</si>
  <si>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</si>
  <si>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</si>
  <si>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</si>
  <si>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</si>
  <si>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</si>
  <si>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</si>
  <si>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</si>
  <si>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</si>
  <si>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</si>
  <si>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</si>
  <si>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</si>
  <si>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</si>
  <si>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</si>
  <si>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</si>
  <si>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</si>
  <si>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</si>
  <si>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</si>
  <si>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</si>
  <si>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</si>
  <si>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</si>
  <si>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</si>
  <si>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</si>
  <si>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</si>
  <si>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</si>
  <si>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</si>
  <si>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</si>
  <si>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</si>
  <si>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</si>
  <si>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</si>
  <si>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</si>
  <si>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</si>
  <si>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</si>
  <si>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</si>
  <si>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</si>
  <si>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</si>
  <si>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</si>
  <si>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</si>
  <si>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</si>
  <si>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</si>
  <si>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</si>
  <si>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</si>
  <si>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</si>
  <si>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</si>
  <si>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</si>
  <si>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</si>
  <si>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</si>
  <si>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</si>
  <si>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</si>
  <si>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</si>
  <si>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</si>
  <si>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</si>
  <si>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</si>
  <si>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</si>
  <si>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</si>
  <si>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</si>
  <si>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</si>
  <si>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</si>
  <si>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</si>
  <si>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</si>
  <si>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</si>
  <si>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</si>
  <si>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</si>
  <si>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</si>
  <si>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</si>
  <si>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</si>
  <si>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</si>
  <si>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</si>
  <si>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</si>
  <si>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</si>
  <si>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</si>
  <si>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</si>
  <si>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</si>
  <si>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</si>
  <si>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</si>
  <si>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</si>
  <si>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</si>
  <si>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</si>
  <si>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</si>
  <si>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</si>
  <si>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</si>
  <si>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</si>
  <si>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</si>
  <si>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</si>
  <si>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</si>
  <si>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</si>
  <si>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</si>
  <si>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</si>
  <si>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</si>
  <si>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</si>
  <si>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</si>
  <si>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</si>
  <si>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</si>
  <si>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</si>
  <si>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</si>
  <si>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</si>
  <si>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</si>
  <si>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</si>
  <si>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</si>
  <si>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</si>
  <si>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</si>
  <si>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</si>
  <si>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</si>
  <si>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</si>
  <si>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</si>
  <si>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</si>
  <si>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</si>
  <si>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</si>
  <si>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</si>
  <si>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</si>
  <si>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</si>
  <si>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</si>
  <si>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</si>
  <si>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</si>
  <si>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</si>
  <si>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</si>
  <si>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</si>
  <si>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</si>
  <si>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</si>
  <si>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</si>
  <si>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</si>
  <si>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</si>
  <si>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</si>
  <si>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</si>
  <si>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</si>
  <si>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</si>
  <si>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</si>
  <si>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</si>
  <si>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</si>
  <si>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</si>
  <si>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</si>
  <si>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</si>
  <si>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</si>
  <si>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</si>
  <si>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</si>
  <si>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</si>
  <si>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</si>
  <si>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</si>
  <si>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</si>
  <si>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</si>
  <si>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</si>
  <si>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</si>
  <si>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</si>
  <si>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</si>
  <si>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</si>
  <si>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</si>
  <si>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</si>
  <si>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</si>
  <si>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</si>
  <si>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</si>
  <si>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</si>
  <si>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</si>
  <si>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</si>
  <si>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</si>
  <si>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</si>
  <si>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</si>
  <si>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</si>
  <si>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</si>
  <si>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</si>
  <si>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</si>
  <si>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</si>
  <si>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</si>
  <si>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</si>
  <si>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</si>
  <si>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</si>
  <si>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</si>
  <si>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</si>
  <si>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</si>
  <si>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</si>
  <si>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</si>
  <si>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</si>
  <si>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</si>
  <si>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</si>
  <si>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</si>
  <si>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</si>
  <si>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</si>
  <si>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</si>
  <si>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</si>
  <si>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</si>
  <si>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</si>
  <si>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</si>
  <si>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</si>
  <si>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</si>
  <si>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</si>
  <si>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</si>
  <si>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</si>
  <si>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</si>
  <si>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</si>
  <si>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</si>
  <si>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</si>
  <si>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</si>
  <si>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</si>
  <si>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</si>
  <si>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</si>
  <si>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</si>
  <si>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</si>
  <si>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</si>
  <si>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</si>
  <si>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</si>
  <si>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</si>
  <si>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</si>
  <si>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</si>
  <si>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</si>
  <si>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</si>
  <si>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</si>
  <si>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</si>
  <si>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</si>
  <si>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</si>
  <si>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</si>
  <si>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</si>
  <si>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</si>
  <si>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</si>
  <si>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</si>
  <si>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</si>
  <si>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</si>
  <si>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</si>
  <si>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</si>
  <si>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</si>
  <si>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</si>
  <si>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</si>
  <si>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</si>
  <si>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</si>
  <si>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</si>
  <si>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</si>
  <si>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</si>
  <si>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</si>
  <si>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</si>
  <si>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</si>
  <si>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</si>
  <si>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</si>
  <si>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</si>
  <si>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</si>
  <si>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</si>
  <si>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</si>
  <si>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</si>
  <si>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</si>
  <si>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</si>
  <si>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</si>
  <si>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</si>
  <si>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</si>
  <si>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</si>
  <si>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</si>
  <si>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</si>
  <si>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</si>
  <si>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</si>
  <si>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</si>
  <si>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</si>
  <si>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</si>
  <si>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</si>
  <si>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</si>
  <si>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</si>
  <si>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</si>
  <si>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</si>
  <si>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</si>
  <si>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</si>
  <si>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</si>
  <si>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</si>
  <si>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</si>
  <si>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</si>
  <si>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</si>
  <si>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</si>
  <si>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</si>
  <si>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</si>
  <si>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</si>
  <si>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</si>
  <si>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</si>
  <si>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</si>
  <si>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</si>
  <si>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</si>
  <si>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</si>
  <si>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</si>
  <si>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</si>
  <si>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</si>
  <si>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</si>
  <si>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</si>
  <si>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</si>
  <si>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</si>
  <si>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</si>
  <si>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</si>
  <si>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</si>
  <si>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</si>
  <si>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</si>
  <si>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</si>
  <si>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</si>
  <si>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</si>
  <si>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</si>
  <si>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</si>
  <si>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</si>
  <si>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</si>
  <si>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</si>
  <si>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</si>
  <si>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</si>
  <si>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</si>
  <si>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</si>
  <si>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</si>
  <si>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</si>
  <si>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</si>
  <si>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</si>
  <si>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</si>
  <si>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</si>
  <si>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</si>
  <si>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</si>
  <si>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</si>
  <si>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</si>
  <si>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</si>
  <si>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</si>
  <si>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</si>
  <si>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</si>
  <si>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</si>
  <si>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</si>
  <si>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</si>
  <si>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</si>
  <si>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</si>
  <si>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</si>
  <si>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</si>
  <si>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</si>
  <si>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</si>
  <si>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</si>
  <si>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</si>
  <si>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</si>
  <si>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</si>
  <si>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</si>
  <si>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</si>
  <si>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</si>
  <si>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</si>
  <si>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</si>
  <si>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</si>
  <si>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</si>
  <si>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</si>
  <si>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</si>
  <si>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</si>
  <si>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</si>
  <si>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</si>
  <si>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</si>
  <si>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</si>
  <si>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</si>
  <si>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</si>
  <si>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</si>
  <si>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</si>
  <si>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</si>
  <si>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</si>
  <si>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</si>
  <si>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</si>
  <si>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</si>
  <si>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</si>
  <si>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</si>
  <si>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</si>
  <si>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</si>
  <si>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</si>
  <si>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</si>
  <si>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</si>
  <si>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</si>
  <si>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</si>
  <si>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</si>
  <si>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</si>
  <si>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</si>
  <si>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</si>
  <si>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</si>
  <si>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</si>
  <si>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</si>
  <si>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</si>
  <si>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</si>
  <si>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</si>
  <si>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</si>
  <si>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</si>
  <si>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</si>
  <si>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</si>
  <si>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</si>
  <si>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</si>
  <si>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</si>
  <si>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</si>
  <si>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</si>
  <si>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</si>
  <si>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</si>
  <si>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</si>
  <si>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</si>
  <si>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</si>
  <si>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</si>
  <si>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</si>
  <si>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</si>
  <si>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</si>
  <si>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</si>
  <si>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</si>
  <si>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</si>
  <si>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</si>
  <si>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</si>
  <si>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</si>
  <si>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</si>
  <si>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</si>
  <si>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</si>
  <si>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</si>
  <si>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</si>
  <si>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</si>
  <si>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</si>
  <si>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</si>
  <si>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</si>
  <si>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</si>
  <si>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</si>
  <si>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</si>
  <si>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</si>
  <si>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</si>
  <si>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</si>
  <si>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</si>
  <si>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</si>
  <si>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</si>
  <si>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</si>
  <si>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</si>
  <si>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</si>
  <si>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</si>
  <si>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</si>
  <si>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</si>
  <si>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</si>
  <si>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</si>
  <si>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</si>
  <si>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</si>
  <si>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</si>
  <si>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</si>
  <si>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</si>
  <si>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</si>
  <si>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</si>
  <si>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</si>
  <si>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</si>
  <si>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</si>
  <si>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</si>
  <si>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</si>
  <si>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</si>
  <si>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</si>
  <si>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</si>
  <si>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</si>
  <si>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</si>
  <si>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</si>
  <si>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</si>
  <si>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</si>
  <si>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</si>
  <si>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</si>
  <si>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</si>
  <si>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</si>
  <si>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</si>
  <si>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</si>
  <si>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</si>
  <si>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</si>
  <si>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</si>
  <si>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</si>
  <si>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</si>
  <si>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</si>
  <si>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</si>
  <si>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</si>
  <si>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</si>
  <si>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</si>
  <si>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</si>
  <si>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</si>
  <si>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</si>
  <si>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</si>
  <si>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</si>
  <si>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</si>
  <si>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</si>
  <si>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</si>
  <si>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</si>
  <si>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</si>
  <si>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</si>
  <si>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</si>
  <si>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</si>
  <si>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</si>
  <si>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</si>
  <si>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</si>
  <si>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</si>
  <si>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</si>
  <si>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</si>
  <si>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</si>
  <si>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</si>
  <si>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</si>
  <si>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</si>
  <si>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</si>
  <si>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</si>
  <si>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</si>
  <si>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</si>
  <si>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</si>
  <si>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</si>
  <si>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</si>
  <si>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</si>
  <si>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</si>
  <si>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</si>
  <si>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</si>
  <si>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</si>
  <si>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</si>
  <si>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</si>
  <si>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</si>
  <si>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</si>
  <si>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</si>
  <si>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</si>
  <si>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</si>
  <si>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</si>
  <si>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</si>
  <si>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</si>
  <si>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</si>
  <si>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</si>
  <si>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</si>
  <si>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</si>
  <si>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</si>
  <si>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</si>
  <si>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</si>
  <si>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</si>
  <si>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</si>
  <si>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</si>
  <si>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</si>
  <si>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</si>
  <si>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</si>
  <si>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</si>
  <si>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</si>
  <si>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</si>
  <si>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</si>
  <si>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</si>
  <si>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</si>
  <si>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</si>
  <si>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</si>
  <si>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</si>
  <si>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</si>
  <si>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</si>
  <si>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</si>
  <si>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</si>
  <si>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</si>
  <si>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</si>
  <si>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</si>
  <si>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</si>
  <si>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</si>
  <si>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</si>
  <si>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</si>
  <si>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</si>
  <si>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</si>
  <si>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</si>
  <si>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</si>
  <si>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</si>
  <si>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</si>
  <si>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</si>
  <si>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</si>
  <si>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</si>
  <si>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</si>
  <si>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</si>
  <si>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</si>
  <si>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</si>
  <si>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</si>
  <si>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</si>
  <si>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</si>
  <si>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</si>
  <si>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</si>
  <si>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</si>
  <si>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</si>
  <si>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</si>
  <si>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</si>
  <si>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</si>
  <si>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</si>
  <si>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</si>
  <si>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</si>
  <si>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</si>
  <si>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</si>
  <si>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</si>
  <si>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</si>
  <si>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</si>
  <si>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</si>
  <si>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</si>
  <si>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</si>
  <si>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</si>
  <si>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</si>
  <si>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</si>
  <si>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</si>
  <si>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</si>
  <si>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</si>
  <si>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</si>
  <si>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</si>
  <si>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</si>
  <si>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</si>
  <si>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</si>
  <si>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</si>
  <si>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</si>
  <si>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</si>
  <si>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</si>
  <si>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</si>
  <si>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</si>
  <si>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</si>
  <si>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</si>
  <si>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</si>
  <si>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</si>
  <si>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</si>
  <si>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</si>
  <si>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</si>
  <si>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</si>
  <si>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</si>
  <si>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</si>
  <si>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</si>
  <si>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</si>
  <si>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</si>
  <si>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</si>
  <si>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</si>
  <si>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</si>
  <si>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</si>
  <si>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</si>
  <si>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</si>
  <si>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</si>
  <si>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</si>
  <si>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</si>
  <si>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</si>
  <si>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</si>
  <si>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</si>
  <si>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</si>
  <si>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</si>
  <si>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</si>
  <si>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</si>
  <si>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</si>
  <si>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</si>
  <si>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</si>
  <si>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</si>
  <si>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</si>
  <si>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</si>
  <si>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</si>
  <si>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</si>
  <si>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</si>
  <si>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</si>
  <si>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</si>
  <si>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</si>
  <si>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</si>
  <si>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</si>
  <si>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</si>
  <si>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</si>
  <si>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</si>
  <si>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</si>
  <si>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</si>
  <si>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</si>
  <si>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</si>
  <si>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</si>
  <si>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</si>
  <si>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</si>
  <si>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</si>
  <si>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</si>
  <si>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</si>
  <si>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</si>
  <si>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</si>
  <si>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</si>
  <si>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</si>
  <si>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</si>
  <si>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</si>
  <si>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</si>
  <si>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</si>
  <si>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</si>
  <si>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</si>
  <si>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</si>
  <si>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</si>
  <si>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</si>
  <si>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</si>
  <si>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</si>
  <si>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</si>
  <si>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</si>
  <si>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</si>
  <si>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</si>
  <si>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</si>
  <si>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</si>
  <si>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</si>
  <si>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</si>
  <si>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</si>
  <si>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</si>
  <si>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</si>
  <si>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</si>
  <si>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</si>
  <si>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</si>
  <si>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</si>
  <si>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</si>
  <si>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</si>
  <si>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</si>
  <si>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</si>
  <si>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</si>
  <si>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</si>
  <si>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</si>
  <si>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</si>
  <si>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</si>
  <si>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</si>
  <si>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</si>
  <si>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</si>
  <si>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</si>
  <si>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</si>
  <si>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</si>
  <si>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</si>
  <si>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</si>
  <si>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</si>
  <si>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</si>
  <si>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</si>
  <si>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</si>
  <si>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</si>
  <si>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</si>
  <si>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</si>
  <si>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</si>
  <si>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</si>
  <si>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</si>
  <si>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</si>
  <si>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</si>
  <si>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</si>
  <si>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</si>
  <si>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</si>
  <si>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</si>
  <si>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</si>
  <si>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</si>
  <si>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</si>
  <si>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</si>
  <si>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</si>
  <si>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</si>
  <si>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</si>
  <si>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</si>
  <si>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</si>
  <si>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</si>
  <si>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</si>
  <si>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</si>
  <si>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</si>
  <si>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</si>
  <si>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</si>
  <si>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</si>
  <si>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</si>
  <si>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</si>
  <si>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</si>
  <si>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</si>
  <si>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</si>
  <si>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</si>
  <si>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</si>
  <si>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</si>
  <si>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</si>
  <si>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</si>
  <si>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</si>
  <si>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</si>
  <si>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</si>
  <si>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</si>
  <si>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</si>
  <si>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</si>
  <si>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</si>
  <si>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</si>
  <si>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</si>
  <si>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</si>
  <si>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</si>
  <si>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</si>
  <si>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</si>
  <si>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</si>
  <si>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</si>
  <si>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</si>
  <si>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</si>
  <si>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</si>
  <si>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</si>
  <si>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</si>
  <si>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</si>
  <si>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</si>
  <si>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</si>
  <si>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</si>
  <si>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</si>
  <si>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</si>
  <si>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</si>
  <si>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</si>
  <si>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</si>
  <si>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</si>
  <si>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</si>
  <si>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</si>
  <si>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</si>
  <si>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</si>
  <si>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</si>
  <si>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</si>
  <si>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</si>
  <si>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</si>
  <si>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</si>
  <si>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</si>
  <si>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</si>
  <si>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</si>
  <si>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</si>
  <si>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</si>
  <si>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</si>
  <si>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</si>
  <si>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</si>
  <si>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</si>
  <si>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</si>
  <si>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</si>
  <si>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</si>
  <si>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</si>
  <si>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</si>
  <si>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</si>
  <si>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</si>
  <si>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</si>
  <si>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</si>
  <si>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</si>
  <si>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</si>
  <si>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</si>
  <si>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</si>
  <si>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</si>
  <si>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</si>
  <si>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</si>
  <si>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</si>
  <si>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</si>
  <si>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</si>
  <si>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</si>
  <si>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</si>
  <si>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</si>
  <si>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</si>
  <si>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</si>
  <si>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</si>
  <si>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</si>
  <si>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</si>
  <si>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</si>
  <si>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</si>
  <si>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</si>
  <si>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</si>
  <si>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</si>
  <si>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</si>
  <si>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</si>
  <si>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</si>
  <si>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</si>
  <si>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</si>
  <si>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</si>
  <si>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</si>
  <si>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</si>
  <si>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</si>
  <si>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</si>
  <si>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</si>
  <si>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</si>
  <si>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</si>
  <si>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</si>
  <si>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</si>
  <si>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</si>
  <si>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</si>
  <si>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</si>
  <si>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</si>
  <si>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</si>
  <si>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</si>
  <si>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</si>
  <si>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</si>
  <si>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</si>
  <si>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</si>
  <si>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</si>
  <si>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</si>
  <si>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</si>
  <si>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</si>
  <si>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</si>
  <si>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</si>
  <si>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</si>
  <si>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</si>
  <si>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</si>
  <si>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</si>
  <si>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</si>
  <si>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</si>
  <si>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</si>
  <si>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</si>
  <si>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</si>
  <si>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</si>
  <si>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</si>
  <si>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</si>
  <si>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</si>
  <si>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</si>
  <si>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</si>
  <si>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</si>
  <si>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</si>
  <si>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</si>
  <si>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</si>
  <si>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</si>
  <si>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</si>
  <si>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</si>
  <si>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</si>
  <si>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</si>
  <si>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</si>
  <si>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</si>
  <si>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</si>
  <si>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</si>
  <si>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</si>
  <si>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</si>
  <si>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</si>
  <si>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</si>
  <si>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</si>
  <si>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</si>
  <si>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</si>
  <si>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</si>
  <si>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</si>
  <si>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</si>
  <si>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</si>
  <si>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</si>
  <si>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</si>
  <si>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</si>
  <si>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</si>
  <si>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</si>
  <si>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</si>
  <si>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</si>
  <si>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</si>
  <si>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</si>
  <si>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</si>
  <si>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</si>
  <si>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</si>
  <si>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</si>
  <si>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</si>
  <si>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</si>
  <si>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</si>
  <si>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</si>
  <si>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</si>
  <si>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</si>
  <si>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</si>
  <si>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</si>
  <si>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</si>
  <si>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</si>
  <si>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</si>
  <si>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</si>
  <si>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</si>
  <si>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</si>
  <si>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</si>
  <si>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</si>
  <si>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</si>
  <si>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</si>
  <si>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</si>
  <si>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</si>
  <si>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</si>
  <si>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</si>
  <si>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</si>
  <si>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</si>
  <si>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</si>
  <si>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</si>
  <si>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</si>
  <si>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</si>
  <si>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</si>
  <si>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</si>
  <si>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</si>
  <si>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</si>
  <si>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</si>
  <si>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</si>
  <si>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</si>
  <si>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</si>
  <si>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</si>
  <si>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</si>
  <si>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</si>
  <si>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</si>
  <si>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</si>
  <si>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</si>
  <si>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</si>
  <si>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</si>
  <si>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</si>
  <si>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</si>
  <si>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</si>
  <si>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</si>
  <si>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</si>
  <si>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</si>
  <si>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</si>
  <si>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</si>
  <si>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</si>
  <si>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</si>
  <si>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</si>
  <si>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</si>
  <si>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</si>
  <si>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</si>
  <si>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</si>
  <si>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</si>
  <si>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</si>
  <si>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</si>
  <si>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</si>
  <si>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</si>
  <si>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</si>
  <si>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</si>
  <si>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</si>
  <si>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</si>
  <si>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</si>
  <si>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</si>
  <si>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</si>
  <si>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</si>
  <si>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</si>
  <si>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</si>
  <si>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</si>
  <si>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</si>
  <si>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</si>
  <si>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</si>
  <si>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</si>
  <si>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</si>
  <si>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</si>
  <si>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</si>
  <si>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</si>
  <si>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</si>
  <si>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</si>
  <si>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</si>
  <si>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</si>
  <si>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</si>
  <si>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</si>
  <si>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</si>
  <si>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</si>
  <si>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</si>
  <si>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</si>
  <si>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</si>
  <si>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</si>
  <si>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</si>
  <si>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</si>
  <si>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</si>
  <si>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</si>
  <si>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</si>
  <si>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</si>
  <si>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</si>
  <si>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</si>
  <si>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</si>
  <si>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</si>
  <si>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</si>
  <si>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</si>
  <si>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</si>
  <si>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</si>
  <si>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</si>
  <si>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</si>
  <si>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</si>
  <si>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</si>
  <si>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</si>
  <si>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</si>
  <si>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</si>
  <si>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</si>
  <si>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</si>
  <si>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</si>
  <si>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</si>
  <si>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</si>
  <si>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</si>
  <si>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</si>
  <si>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</si>
  <si>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</si>
  <si>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</si>
  <si>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</si>
  <si>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</si>
  <si>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</si>
  <si>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</si>
  <si>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</si>
  <si>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</si>
  <si>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</si>
  <si>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</si>
  <si>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</si>
  <si>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</si>
  <si>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</si>
  <si>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</si>
  <si>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</si>
  <si>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</si>
  <si>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</si>
  <si>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</si>
  <si>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</si>
  <si>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</si>
  <si>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</si>
  <si>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</si>
  <si>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</si>
  <si>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</si>
  <si>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</si>
  <si>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</si>
  <si>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</si>
  <si>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</si>
  <si>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</si>
  <si>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</si>
  <si>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</si>
  <si>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</si>
  <si>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</si>
  <si>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</si>
  <si>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</si>
  <si>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</si>
  <si>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</si>
  <si>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</si>
  <si>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</si>
  <si>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</si>
  <si>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</si>
  <si>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</si>
  <si>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</si>
  <si>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</si>
  <si>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</si>
  <si>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</si>
  <si>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</si>
  <si>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</si>
  <si>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</si>
  <si>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</si>
  <si>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</si>
  <si>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</si>
  <si>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</si>
  <si>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</si>
  <si>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</si>
  <si>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</si>
  <si>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</si>
  <si>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</si>
  <si>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</si>
  <si>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</si>
  <si>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</si>
  <si>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</si>
  <si>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</si>
  <si>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</si>
  <si>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</si>
  <si>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</si>
  <si>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</si>
  <si>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</si>
  <si>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</si>
  <si>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</si>
  <si>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</si>
  <si>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</si>
  <si>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</si>
  <si>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</si>
  <si>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</si>
  <si>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</si>
  <si>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</si>
  <si>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</si>
  <si>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</si>
  <si>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</si>
  <si>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</si>
  <si>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</si>
  <si>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</si>
  <si>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</si>
  <si>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</si>
  <si>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</si>
  <si>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</si>
  <si>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</si>
  <si>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</si>
  <si>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</si>
  <si>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</si>
  <si>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</si>
  <si>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</si>
  <si>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</si>
  <si>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</si>
  <si>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</si>
  <si>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</si>
  <si>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</si>
  <si>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</si>
  <si>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</si>
  <si>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</si>
  <si>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</si>
  <si>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</si>
  <si>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</si>
  <si>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</si>
  <si>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</si>
  <si>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</si>
  <si>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</si>
  <si>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</si>
  <si>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</si>
  <si>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</si>
  <si>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</si>
  <si>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</si>
  <si>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</si>
  <si>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</si>
  <si>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</si>
  <si>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</si>
  <si>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</si>
  <si>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</si>
  <si>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</si>
  <si>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</si>
  <si>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</si>
  <si>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</si>
  <si>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</si>
  <si>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</si>
  <si>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</si>
  <si>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</si>
  <si>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</si>
  <si>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</si>
  <si>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</si>
  <si>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</si>
  <si>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</si>
  <si>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</si>
  <si>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</si>
  <si>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</si>
  <si>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</si>
  <si>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</si>
  <si>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</si>
  <si>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</si>
  <si>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</si>
  <si>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</si>
  <si>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</si>
  <si>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</si>
  <si>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</si>
  <si>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</si>
  <si>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</si>
  <si>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</si>
  <si>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</si>
  <si>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</si>
  <si>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</si>
  <si>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</si>
  <si>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</si>
  <si>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</si>
  <si>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</si>
  <si>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</si>
  <si>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</si>
  <si>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</si>
  <si>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</si>
  <si>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</si>
  <si>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</si>
  <si>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</si>
  <si>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</si>
  <si>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</si>
  <si>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</si>
  <si>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</si>
  <si>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</si>
  <si>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</si>
  <si>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</si>
  <si>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</si>
  <si>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</si>
  <si>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</si>
  <si>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</si>
  <si>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</si>
  <si>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</si>
  <si>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</si>
  <si>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</si>
  <si>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</si>
  <si>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</si>
  <si>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</si>
  <si>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</si>
  <si>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</si>
  <si>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</si>
  <si>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</si>
  <si>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</si>
  <si>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</si>
  <si>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</si>
  <si>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</si>
  <si>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</si>
  <si>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</si>
  <si>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</si>
  <si>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</si>
  <si>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</si>
  <si>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</si>
  <si>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</si>
  <si>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</si>
  <si>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</si>
  <si>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</si>
  <si>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</si>
  <si>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</si>
  <si>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</si>
  <si>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</si>
  <si>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</si>
  <si>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</si>
  <si>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</si>
  <si>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</si>
  <si>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</si>
  <si>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</si>
  <si>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</si>
  <si>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</si>
  <si>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</si>
  <si>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</si>
  <si>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</si>
  <si>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</si>
  <si>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</si>
  <si>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</si>
  <si>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</si>
  <si>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</si>
  <si>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</si>
  <si>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</si>
  <si>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</si>
  <si>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</si>
  <si>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</si>
  <si>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</si>
  <si>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</si>
  <si>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</si>
  <si>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</si>
  <si>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</si>
  <si>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</si>
  <si>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</si>
  <si>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</si>
  <si>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</si>
  <si>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</si>
  <si>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</si>
  <si>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</si>
  <si>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</si>
  <si>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</si>
  <si>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</si>
  <si>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</si>
  <si>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</si>
  <si>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</si>
  <si>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</si>
  <si>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</si>
  <si>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</si>
  <si>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</si>
  <si>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</si>
  <si>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</si>
  <si>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</si>
  <si>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</si>
  <si>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</si>
  <si>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</si>
  <si>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</si>
  <si>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</si>
  <si>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</si>
  <si>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</si>
  <si>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</si>
  <si>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</si>
  <si>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</si>
  <si>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</si>
  <si>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</si>
  <si>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</si>
  <si>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</si>
  <si>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</si>
  <si>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</si>
  <si>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</si>
  <si>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</si>
  <si>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</si>
  <si>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</si>
  <si>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</si>
  <si>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</si>
  <si>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</si>
  <si>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</si>
  <si>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</si>
  <si>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</si>
  <si>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</si>
  <si>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</si>
  <si>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</si>
  <si>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</si>
  <si>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</si>
  <si>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</si>
  <si>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</si>
  <si>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</si>
  <si>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</si>
  <si>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</si>
  <si>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</si>
  <si>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</si>
  <si>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</si>
  <si>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</si>
  <si>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</si>
  <si>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</si>
  <si>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</si>
  <si>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</si>
  <si>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</si>
  <si>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</si>
  <si>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</si>
  <si>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</si>
  <si>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</si>
  <si>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</si>
  <si>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</si>
  <si>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</si>
  <si>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</si>
  <si>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</si>
  <si>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</si>
  <si>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</si>
  <si>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</si>
  <si>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</si>
  <si>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</si>
  <si>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</si>
  <si>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</si>
  <si>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</si>
  <si>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</si>
  <si>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</si>
  <si>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</si>
  <si>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</si>
  <si>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</si>
  <si>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</si>
  <si>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</si>
  <si>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</si>
  <si>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</si>
  <si>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</si>
  <si>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</si>
  <si>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</si>
  <si>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</si>
  <si>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</si>
  <si>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</si>
  <si>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</si>
  <si>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</si>
  <si>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</si>
  <si>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</si>
  <si>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</si>
  <si>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</si>
  <si>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</si>
  <si>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</si>
  <si>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</si>
  <si>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</si>
  <si>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</si>
  <si>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</si>
  <si>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</si>
  <si>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</si>
  <si>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</si>
  <si>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</si>
  <si>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</si>
  <si>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</si>
  <si>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</si>
  <si>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</si>
  <si>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</si>
  <si>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</si>
  <si>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</si>
  <si>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</si>
  <si>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</si>
  <si>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</si>
  <si>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</si>
  <si>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</si>
  <si>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</si>
  <si>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</si>
  <si>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</si>
  <si>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</si>
  <si>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</si>
  <si>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</si>
  <si>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</si>
  <si>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</si>
  <si>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</si>
  <si>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</si>
  <si>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</si>
  <si>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</si>
  <si>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</si>
  <si>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</si>
  <si>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</si>
  <si>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</si>
  <si>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</si>
  <si>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</si>
  <si>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</si>
  <si>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</si>
  <si>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</si>
  <si>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</si>
  <si>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</si>
  <si>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</si>
  <si>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</si>
  <si>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</si>
  <si>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</si>
  <si>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</si>
  <si>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</si>
  <si>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</si>
  <si>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</si>
  <si>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</si>
  <si>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</si>
  <si>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</si>
  <si>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</si>
  <si>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</si>
  <si>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</si>
  <si>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</si>
  <si>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</si>
  <si>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</si>
  <si>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</si>
  <si>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</si>
  <si>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</si>
  <si>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</si>
  <si>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</si>
  <si>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</si>
  <si>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</si>
  <si>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</si>
  <si>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</si>
  <si>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</si>
  <si>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</si>
  <si>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</si>
  <si>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</si>
  <si>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</si>
  <si>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</si>
  <si>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</si>
  <si>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</si>
  <si>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</si>
  <si>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</si>
  <si>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</si>
  <si>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</si>
  <si>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</si>
  <si>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</si>
  <si>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</si>
  <si>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</si>
  <si>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</si>
  <si>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</si>
  <si>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</si>
  <si>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</si>
  <si>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</si>
  <si>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</si>
  <si>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</si>
  <si>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</si>
  <si>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</si>
  <si>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</si>
  <si>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</si>
  <si>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</si>
  <si>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</si>
  <si>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</si>
  <si>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</si>
  <si>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</si>
  <si>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</si>
  <si>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</si>
  <si>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</si>
  <si>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</si>
  <si>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</si>
  <si>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</si>
  <si>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</si>
  <si>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</si>
  <si>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</si>
  <si>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</si>
  <si>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</si>
  <si>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</si>
  <si>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</si>
  <si>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</si>
  <si>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</si>
  <si>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</si>
  <si>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</si>
  <si>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</si>
  <si>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</si>
  <si>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</si>
  <si>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</si>
  <si>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</si>
  <si>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</si>
  <si>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</si>
  <si>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</si>
  <si>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</si>
  <si>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</si>
  <si>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</si>
  <si>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</si>
  <si>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</si>
  <si>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</si>
  <si>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</si>
  <si>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</si>
  <si>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</si>
  <si>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</si>
  <si>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</si>
  <si>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</si>
  <si>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</si>
  <si>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</si>
  <si>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</si>
  <si>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</si>
  <si>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</si>
  <si>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</si>
  <si>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</si>
  <si>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</si>
  <si>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</si>
  <si>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</si>
  <si>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</si>
  <si>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</si>
  <si>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</si>
  <si>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</si>
  <si>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</si>
  <si>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</si>
  <si>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</si>
  <si>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</si>
  <si>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</si>
  <si>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</si>
  <si>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</si>
  <si>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</si>
  <si>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</si>
  <si>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</si>
  <si>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</si>
  <si>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</si>
  <si>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</si>
  <si>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</si>
  <si>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</si>
  <si>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</si>
  <si>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</si>
  <si>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</si>
  <si>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</si>
  <si>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</si>
  <si>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</si>
  <si>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</si>
  <si>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</si>
  <si>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</si>
  <si>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</si>
  <si>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</si>
  <si>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</si>
  <si>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</si>
  <si>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</si>
  <si>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</si>
  <si>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</si>
  <si>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</si>
  <si>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</si>
  <si>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</si>
  <si>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</si>
  <si>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</si>
  <si>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</si>
  <si>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</si>
  <si>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</si>
  <si>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</si>
  <si>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</si>
  <si>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</si>
  <si>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</si>
  <si>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</si>
  <si>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</si>
  <si>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</si>
  <si>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</si>
  <si>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</si>
  <si>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</si>
  <si>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</si>
  <si>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</si>
  <si>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</si>
  <si>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</si>
  <si>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</si>
  <si>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</si>
  <si>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</si>
  <si>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</si>
  <si>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</si>
  <si>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</si>
  <si>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</si>
  <si>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</si>
  <si>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</si>
  <si>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</si>
  <si>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</si>
  <si>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</si>
  <si>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</si>
  <si>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</si>
  <si>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</si>
  <si>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</si>
  <si>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</si>
  <si>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</si>
  <si>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</si>
  <si>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</si>
  <si>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</si>
  <si>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</si>
  <si>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</si>
  <si>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</si>
  <si>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</si>
  <si>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</si>
  <si>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</si>
  <si>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</si>
  <si>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</si>
  <si>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</si>
  <si>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</si>
  <si>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</si>
  <si>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</si>
  <si>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</si>
  <si>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</si>
  <si>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</si>
  <si>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</si>
  <si>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</si>
  <si>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</si>
  <si>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</si>
  <si>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</si>
  <si>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</si>
  <si>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</si>
  <si>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</si>
  <si>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</si>
  <si>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</si>
  <si>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</si>
  <si>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</si>
  <si>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</si>
  <si>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</si>
  <si>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</si>
  <si>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</si>
  <si>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</si>
  <si>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</si>
  <si>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</si>
  <si>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</si>
  <si>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</si>
  <si>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</si>
  <si>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</si>
  <si>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</si>
  <si>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</si>
  <si>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</si>
  <si>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</si>
  <si>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</si>
  <si>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</si>
  <si>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</si>
  <si>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</si>
  <si>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</si>
  <si>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</si>
  <si>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</si>
  <si>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</si>
  <si>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</si>
  <si>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</si>
  <si>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</si>
  <si>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</si>
  <si>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</si>
  <si>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</si>
  <si>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</si>
  <si>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</si>
  <si>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</si>
  <si>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</si>
  <si>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</si>
  <si>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</si>
  <si>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</si>
  <si>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</si>
  <si>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</si>
  <si>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</si>
  <si>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</si>
  <si>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</si>
  <si>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</si>
  <si>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</si>
  <si>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</si>
  <si>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</si>
  <si>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</si>
  <si>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</si>
  <si>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</si>
  <si>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</si>
  <si>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</si>
  <si>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</si>
  <si>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</si>
  <si>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</si>
  <si>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</si>
  <si>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</si>
  <si>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</si>
  <si>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</si>
  <si>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</si>
  <si>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</si>
  <si>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</si>
  <si>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</si>
  <si>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</si>
  <si>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</si>
  <si>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</si>
  <si>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</si>
  <si>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</si>
  <si>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</si>
  <si>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</si>
  <si>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</si>
  <si>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</si>
  <si>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</si>
  <si>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</si>
  <si>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</si>
  <si>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</si>
  <si>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</si>
  <si>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</si>
  <si>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</si>
  <si>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</si>
  <si>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</si>
  <si>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</si>
  <si>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</si>
  <si>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</si>
  <si>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</si>
  <si>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</si>
  <si>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</si>
  <si>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</si>
  <si>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</si>
  <si>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</si>
  <si>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</si>
  <si>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</si>
  <si>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</si>
  <si>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</si>
  <si>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</si>
  <si>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</si>
  <si>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</si>
  <si>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</si>
  <si>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</si>
  <si>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</si>
  <si>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</si>
  <si>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</si>
  <si>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</si>
  <si>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</si>
  <si>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</si>
  <si>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</si>
  <si>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</si>
  <si>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</si>
  <si>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</si>
  <si>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</si>
  <si>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</si>
  <si>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</si>
  <si>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</si>
  <si>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</si>
  <si>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</si>
  <si>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</si>
  <si>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</si>
  <si>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</si>
  <si>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</si>
  <si>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</si>
  <si>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</si>
  <si>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</si>
  <si>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</si>
  <si>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</si>
  <si>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</si>
  <si>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</si>
  <si>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</si>
  <si>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</si>
  <si>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</si>
  <si>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</si>
  <si>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</si>
  <si>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</si>
  <si>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</si>
  <si>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</si>
  <si>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</si>
  <si>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</si>
  <si>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</si>
  <si>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</si>
  <si>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</si>
  <si>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</si>
  <si>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</si>
  <si>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</si>
  <si>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</si>
  <si>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</si>
  <si>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</si>
  <si>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</si>
  <si>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</si>
  <si>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</si>
  <si>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</si>
  <si>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</si>
  <si>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</si>
  <si>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</si>
  <si>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</si>
  <si>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</si>
  <si>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</si>
  <si>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</si>
  <si>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</si>
  <si>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</si>
  <si>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</si>
  <si>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</si>
  <si>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</si>
  <si>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</si>
  <si>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</si>
  <si>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</si>
  <si>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</si>
  <si>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</si>
  <si>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</si>
  <si>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</si>
  <si>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</si>
  <si>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</si>
  <si>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</si>
  <si>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</si>
  <si>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</si>
  <si>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</si>
  <si>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</si>
  <si>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</si>
  <si>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</si>
  <si>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</si>
  <si>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</si>
  <si>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</si>
  <si>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</si>
  <si>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</si>
  <si>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</si>
  <si>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</si>
  <si>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</si>
  <si>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</si>
  <si>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</si>
  <si>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</si>
  <si>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</si>
  <si>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</si>
  <si>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</si>
  <si>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</si>
  <si>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</si>
  <si>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</si>
  <si>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</si>
  <si>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</si>
  <si>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</si>
  <si>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</si>
  <si>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</si>
  <si>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</si>
  <si>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</si>
  <si>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</si>
  <si>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</si>
  <si>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</si>
  <si>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</si>
  <si>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</si>
  <si>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</si>
  <si>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</si>
  <si>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</si>
  <si>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</si>
  <si>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</si>
  <si>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</si>
  <si>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</si>
  <si>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</si>
  <si>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</si>
  <si>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</si>
  <si>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</si>
  <si>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</si>
  <si>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</si>
  <si>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</si>
  <si>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</si>
  <si>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</si>
  <si>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</si>
  <si>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</si>
  <si>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</si>
  <si>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</si>
  <si>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</si>
  <si>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</si>
  <si>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</si>
  <si>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</si>
  <si>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</si>
  <si>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</si>
  <si>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</si>
  <si>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</si>
  <si>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</si>
  <si>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</si>
  <si>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</si>
  <si>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</si>
  <si>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</si>
  <si>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</si>
  <si>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</si>
  <si>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</si>
  <si>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</si>
  <si>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</si>
  <si>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</si>
  <si>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</si>
  <si>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</si>
  <si>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</si>
  <si>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</si>
  <si>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</si>
  <si>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</si>
  <si>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</si>
  <si>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</si>
  <si>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</si>
  <si>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</si>
  <si>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</si>
  <si>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</si>
  <si>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</si>
  <si>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</si>
  <si>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</si>
  <si>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</si>
  <si>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</si>
  <si>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</si>
  <si>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</si>
  <si>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</si>
  <si>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</si>
  <si>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</si>
  <si>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</si>
  <si>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</si>
  <si>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</si>
  <si>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</si>
  <si>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</si>
  <si>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</si>
  <si>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</si>
  <si>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</si>
  <si>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</si>
  <si>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</si>
  <si>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</si>
  <si>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</si>
  <si>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</si>
  <si>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</si>
  <si>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</si>
  <si>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</si>
  <si>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</si>
  <si>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</si>
  <si>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</si>
  <si>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</si>
  <si>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</si>
  <si>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</si>
  <si>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</si>
  <si>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</si>
  <si>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</si>
  <si>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</si>
  <si>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</si>
  <si>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</si>
  <si>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</si>
  <si>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</si>
  <si>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</si>
  <si>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</si>
  <si>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</si>
  <si>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</si>
  <si>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</si>
  <si>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</si>
  <si>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</si>
  <si>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</si>
  <si>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</si>
  <si>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</si>
  <si>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</si>
  <si>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</si>
  <si>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</si>
  <si>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</si>
  <si>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</si>
  <si>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</si>
  <si>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</si>
  <si>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</si>
  <si>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</si>
  <si>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</si>
  <si>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</si>
  <si>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</si>
  <si>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</si>
  <si>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</si>
  <si>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</si>
  <si>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</si>
  <si>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</si>
  <si>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</si>
  <si>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</si>
  <si>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</si>
  <si>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</si>
  <si>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</si>
  <si>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</si>
  <si>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</si>
  <si>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</si>
  <si>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</si>
  <si>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</si>
  <si>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</si>
  <si>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</si>
  <si>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</si>
  <si>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</si>
  <si>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</si>
  <si>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</si>
  <si>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</si>
  <si>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</si>
  <si>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</si>
  <si>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</si>
  <si>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</si>
  <si>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</si>
  <si>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</si>
  <si>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</si>
  <si>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</si>
  <si>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</si>
  <si>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</si>
  <si>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</si>
  <si>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</si>
  <si>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</si>
  <si>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</si>
  <si>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</si>
  <si>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</si>
  <si>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</si>
  <si>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</si>
  <si>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</si>
  <si>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</si>
  <si>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</si>
  <si>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</si>
  <si>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</si>
  <si>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</si>
  <si>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</si>
  <si>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</si>
  <si>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</si>
  <si>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</si>
  <si>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</si>
  <si>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</si>
  <si>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</si>
  <si>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</si>
  <si>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</si>
  <si>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</si>
  <si>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</si>
  <si>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</si>
  <si>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</si>
  <si>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</si>
  <si>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</si>
  <si>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</si>
  <si>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</si>
  <si>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</si>
  <si>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</si>
  <si>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</si>
  <si>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</si>
  <si>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</si>
  <si>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</si>
  <si>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</si>
  <si>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</si>
  <si>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</si>
  <si>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</si>
  <si>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</si>
  <si>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</si>
  <si>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</si>
  <si>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</si>
  <si>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</si>
  <si>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</si>
  <si>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</si>
  <si>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</si>
  <si>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</si>
  <si>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</si>
  <si>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</si>
  <si>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</si>
  <si>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</si>
  <si>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</si>
  <si>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</si>
  <si>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</si>
  <si>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</si>
  <si>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</si>
  <si>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</si>
  <si>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</si>
  <si>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</si>
  <si>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</si>
  <si>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</si>
  <si>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</si>
  <si>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</si>
  <si>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</si>
  <si>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</si>
  <si>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</si>
  <si>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</si>
  <si>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</si>
  <si>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</si>
  <si>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</si>
  <si>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</si>
  <si>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</si>
  <si>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</si>
  <si>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</si>
  <si>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</si>
  <si>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</si>
  <si>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</si>
  <si>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</si>
  <si>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</si>
  <si>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</si>
  <si>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</si>
  <si>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</si>
  <si>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</si>
  <si>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</si>
  <si>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</si>
  <si>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</si>
  <si>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</si>
  <si>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</si>
  <si>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</si>
  <si>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</si>
  <si>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</si>
  <si>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</si>
  <si>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</si>
  <si>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</si>
  <si>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</si>
  <si>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</si>
  <si>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</si>
  <si>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</si>
  <si>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</si>
  <si>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</si>
  <si>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</si>
  <si>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</si>
  <si>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</si>
  <si>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</si>
  <si>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</si>
  <si>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</si>
  <si>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</si>
  <si>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</si>
  <si>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</si>
  <si>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</si>
  <si>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</si>
  <si>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</si>
  <si>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</si>
  <si>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</si>
  <si>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</si>
  <si>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</si>
  <si>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</si>
  <si>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</si>
  <si>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</si>
  <si>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</si>
  <si>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</si>
  <si>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</si>
  <si>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</si>
  <si>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</si>
  <si>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</si>
  <si>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</si>
  <si>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</si>
  <si>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</si>
  <si>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</si>
  <si>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</si>
  <si>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</si>
  <si>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</si>
  <si>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</si>
  <si>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</si>
  <si>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</si>
  <si>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</si>
  <si>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</si>
  <si>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</si>
  <si>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</si>
  <si>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</si>
  <si>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</si>
  <si>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</si>
  <si>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</si>
  <si>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</si>
  <si>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</si>
  <si>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</si>
  <si>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</si>
  <si>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</si>
  <si>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</si>
  <si>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</si>
  <si>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</si>
  <si>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</si>
  <si>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</si>
  <si>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</si>
  <si>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</si>
  <si>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</si>
  <si>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</si>
  <si>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</si>
  <si>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</si>
  <si>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</si>
  <si>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</si>
  <si>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</si>
  <si>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</si>
  <si>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</si>
  <si>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</si>
  <si>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</si>
  <si>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</si>
  <si>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</si>
  <si>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</si>
  <si>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</si>
  <si>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</si>
  <si>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</si>
  <si>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</si>
  <si>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</si>
  <si>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</si>
  <si>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</si>
  <si>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</si>
  <si>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</si>
  <si>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</si>
  <si>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</si>
  <si>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</si>
  <si>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</si>
  <si>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</si>
  <si>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</si>
  <si>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</si>
  <si>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</si>
  <si>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</si>
  <si>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</si>
  <si>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</si>
  <si>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</si>
  <si>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</si>
  <si>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</si>
  <si>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</si>
  <si>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</si>
  <si>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</si>
  <si>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</si>
  <si>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</si>
  <si>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</si>
  <si>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</si>
  <si>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</si>
  <si>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</si>
  <si>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</si>
  <si>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</si>
  <si>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</si>
  <si>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</si>
  <si>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</si>
  <si>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</si>
  <si>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</si>
  <si>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</si>
  <si>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</si>
  <si>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</si>
  <si>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</si>
  <si>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</si>
  <si>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</si>
  <si>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</si>
  <si>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</si>
  <si>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</si>
  <si>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</si>
  <si>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</si>
  <si>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</si>
  <si>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</si>
  <si>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</si>
  <si>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</si>
  <si>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</si>
  <si>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</si>
  <si>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</si>
  <si>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</si>
  <si>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</si>
  <si>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</si>
  <si>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</si>
  <si>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</si>
  <si>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</si>
  <si>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</si>
  <si>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</si>
  <si>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</si>
  <si>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</si>
  <si>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</si>
  <si>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</si>
  <si>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</si>
  <si>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</si>
  <si>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</si>
  <si>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</si>
  <si>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</si>
  <si>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</si>
  <si>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</si>
  <si>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</si>
  <si>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</si>
  <si>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</si>
  <si>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</si>
  <si>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</si>
  <si>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</si>
  <si>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</si>
  <si>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</si>
  <si>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</si>
  <si>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</si>
  <si>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</si>
  <si>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</si>
  <si>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</si>
  <si>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</si>
  <si>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</si>
  <si>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</si>
  <si>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</si>
  <si>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</si>
  <si>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</si>
  <si>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</si>
  <si>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</si>
  <si>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</si>
  <si>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</si>
  <si>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</si>
  <si>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</si>
  <si>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</si>
  <si>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</si>
  <si>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</si>
  <si>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</si>
  <si>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</si>
  <si>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</si>
  <si>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</si>
  <si>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</si>
  <si>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</si>
  <si>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</si>
  <si>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</si>
  <si>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</si>
  <si>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</si>
  <si>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</si>
  <si>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</si>
  <si>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</si>
  <si>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</si>
  <si>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</si>
  <si>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</si>
  <si>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</si>
  <si>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</si>
  <si>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</si>
  <si>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</si>
  <si>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</si>
  <si>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</si>
  <si>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</si>
  <si>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</si>
  <si>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</si>
  <si>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</si>
  <si>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</si>
  <si>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</si>
  <si>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</si>
  <si>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</si>
  <si>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</si>
  <si>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</si>
  <si>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</si>
  <si>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</si>
  <si>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</si>
  <si>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</si>
  <si>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</si>
  <si>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</si>
  <si>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</si>
  <si>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</si>
  <si>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</si>
  <si>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</si>
  <si>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</si>
  <si>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</si>
  <si>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</si>
  <si>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</si>
  <si>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</si>
  <si>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</si>
  <si>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</si>
  <si>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</si>
  <si>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</si>
  <si>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</si>
  <si>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</si>
  <si>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</si>
  <si>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</si>
  <si>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</si>
  <si>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</si>
  <si>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</si>
  <si>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</si>
  <si>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</si>
  <si>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</si>
  <si>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</si>
  <si>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</si>
  <si>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</si>
  <si>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</si>
  <si>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</si>
  <si>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</si>
  <si>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</si>
  <si>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</si>
  <si>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</si>
  <si>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</si>
  <si>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</si>
  <si>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</si>
  <si>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</si>
  <si>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</si>
  <si>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</si>
  <si>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</si>
  <si>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</si>
  <si>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</si>
  <si>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</si>
  <si>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</si>
  <si>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</si>
  <si>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</si>
  <si>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</si>
  <si>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</si>
  <si>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</si>
  <si>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</si>
  <si>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</si>
  <si>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</si>
  <si>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</si>
  <si>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</si>
  <si>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</si>
  <si>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</si>
  <si>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</si>
  <si>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</si>
  <si>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</si>
  <si>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</si>
  <si>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</si>
  <si>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</si>
  <si>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</si>
  <si>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</si>
  <si>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</si>
  <si>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</si>
  <si>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</si>
  <si>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</si>
  <si>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</si>
  <si>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</si>
  <si>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</si>
  <si>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</si>
  <si>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</si>
  <si>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</si>
  <si>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</si>
  <si>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</si>
  <si>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</si>
  <si>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</si>
  <si>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</si>
  <si>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</si>
  <si>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</si>
  <si>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</si>
  <si>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</si>
  <si>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</si>
  <si>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</si>
  <si>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</si>
  <si>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</si>
  <si>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</si>
  <si>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</si>
  <si>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</si>
  <si>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</si>
  <si>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</si>
  <si>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</si>
  <si>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</si>
  <si>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</si>
  <si>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</si>
  <si>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</si>
  <si>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</si>
  <si>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</si>
  <si>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</si>
  <si>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</si>
  <si>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</si>
  <si>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</si>
  <si>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</si>
  <si>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</si>
  <si>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</si>
  <si>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</si>
  <si>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</si>
  <si>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</si>
  <si>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</si>
  <si>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</si>
  <si>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</si>
  <si>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</si>
  <si>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</si>
  <si>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</si>
  <si>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</si>
  <si>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</si>
  <si>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</si>
  <si>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</si>
  <si>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</si>
  <si>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</si>
  <si>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</si>
  <si>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</si>
  <si>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</si>
  <si>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</si>
  <si>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</si>
  <si>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</si>
  <si>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</si>
  <si>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</si>
  <si>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</si>
  <si>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</si>
  <si>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</si>
  <si>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</si>
  <si>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</si>
  <si>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</si>
  <si>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</si>
  <si>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</si>
  <si>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</si>
  <si>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</si>
  <si>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</si>
  <si>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</si>
  <si>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</si>
  <si>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</si>
  <si>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</si>
  <si>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</si>
  <si>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</si>
  <si>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</si>
  <si>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</si>
  <si>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</si>
  <si>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</si>
  <si>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</si>
  <si>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</si>
  <si>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</si>
  <si>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</si>
  <si>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</si>
  <si>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</si>
  <si>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</si>
  <si>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</si>
  <si>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</si>
  <si>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</si>
  <si>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</si>
  <si>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</si>
  <si>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</si>
  <si>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</si>
  <si>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</si>
  <si>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</si>
  <si>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</si>
  <si>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</si>
  <si>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</si>
  <si>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</si>
  <si>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</si>
  <si>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</si>
  <si>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</si>
  <si>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</si>
  <si>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</si>
  <si>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</si>
  <si>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</si>
  <si>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</si>
  <si>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</si>
  <si>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</si>
  <si>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</si>
  <si>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</si>
  <si>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</si>
  <si>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</si>
  <si>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</si>
  <si>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</si>
  <si>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</si>
  <si>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</si>
  <si>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</si>
  <si>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</si>
  <si>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</si>
  <si>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</si>
  <si>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</si>
  <si>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</si>
  <si>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</si>
  <si>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</si>
  <si>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</si>
  <si>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</si>
  <si>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</si>
  <si>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</si>
  <si>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</si>
  <si>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</si>
  <si>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</si>
  <si>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</si>
  <si>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</si>
  <si>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</si>
  <si>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</si>
  <si>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</si>
  <si>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</si>
  <si>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</si>
  <si>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</si>
  <si>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</si>
  <si>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</si>
  <si>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</si>
  <si>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</si>
  <si>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</si>
  <si>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</si>
  <si>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</si>
  <si>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</si>
  <si>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</si>
  <si>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</si>
  <si>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</si>
  <si>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</si>
  <si>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</si>
  <si>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</si>
  <si>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</si>
  <si>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</si>
  <si>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</si>
  <si>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</si>
  <si>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</si>
  <si>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</si>
  <si>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</si>
  <si>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</si>
  <si>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</si>
  <si>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</si>
  <si>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</si>
  <si>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</si>
  <si>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</si>
  <si>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</si>
  <si>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</si>
  <si>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</si>
  <si>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</si>
  <si>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</si>
  <si>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</si>
  <si>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</si>
  <si>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</si>
  <si>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</si>
  <si>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</si>
  <si>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</si>
  <si>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</si>
  <si>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</si>
  <si>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</si>
  <si>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</si>
  <si>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</si>
  <si>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</si>
  <si>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</si>
  <si>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</si>
  <si>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</si>
  <si>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</si>
  <si>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</si>
  <si>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</si>
  <si>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</si>
  <si>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</si>
  <si>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</si>
  <si>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</si>
  <si>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</si>
  <si>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</si>
  <si>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</si>
  <si>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</si>
  <si>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</si>
  <si>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</si>
  <si>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</si>
  <si>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</si>
  <si>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</si>
  <si>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</si>
  <si>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</si>
  <si>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</si>
  <si>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</si>
  <si>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</si>
  <si>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</si>
  <si>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</si>
  <si>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</si>
  <si>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</si>
  <si>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</si>
  <si>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</si>
  <si>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</si>
  <si>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</si>
  <si>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</si>
  <si>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</si>
  <si>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</si>
  <si>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</si>
  <si>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</si>
  <si>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</si>
  <si>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</si>
  <si>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</si>
  <si>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</si>
  <si>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</si>
  <si>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</si>
  <si>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</si>
  <si>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</si>
  <si>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</si>
  <si>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</si>
  <si>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</si>
  <si>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</si>
  <si>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</si>
  <si>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</si>
  <si>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</si>
  <si>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</si>
  <si>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</si>
  <si>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</si>
  <si>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</si>
  <si>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</si>
  <si>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</si>
  <si>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</si>
  <si>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</si>
  <si>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</si>
  <si>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</si>
  <si>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</si>
  <si>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</si>
  <si>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</si>
  <si>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</si>
  <si>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</si>
  <si>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</si>
  <si>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</si>
  <si>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</si>
  <si>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</si>
  <si>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</si>
  <si>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</si>
  <si>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</si>
  <si>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</si>
  <si>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</si>
  <si>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</si>
  <si>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</si>
  <si>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</si>
  <si>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</si>
  <si>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</si>
  <si>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</si>
  <si>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</si>
  <si>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</si>
  <si>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</si>
  <si>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</si>
  <si>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</si>
  <si>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</si>
  <si>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</si>
  <si>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</si>
  <si>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</si>
  <si>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</si>
  <si>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</si>
  <si>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</si>
  <si>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</si>
  <si>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</si>
  <si>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</si>
  <si>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</si>
  <si>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</si>
  <si>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</si>
  <si>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</si>
  <si>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</si>
  <si>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</si>
  <si>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</si>
  <si>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</si>
  <si>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</si>
  <si>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</si>
  <si>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</si>
  <si>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</si>
  <si>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</si>
  <si>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</si>
  <si>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</si>
  <si>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</si>
  <si>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</si>
  <si>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</si>
  <si>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</si>
  <si>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</si>
  <si>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</si>
  <si>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</si>
  <si>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</si>
  <si>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</si>
  <si>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</si>
  <si>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</si>
  <si>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</si>
  <si>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</si>
  <si>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</si>
  <si>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</si>
  <si>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</si>
  <si>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</si>
  <si>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</si>
  <si>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</si>
  <si>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</si>
  <si>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</si>
  <si>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</si>
  <si>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</si>
  <si>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</si>
  <si>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</si>
  <si>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</si>
  <si>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</si>
  <si>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</si>
  <si>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</si>
  <si>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</si>
  <si>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</si>
  <si>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</si>
  <si>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</si>
  <si>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</si>
  <si>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</si>
  <si>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</si>
  <si>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</si>
  <si>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</si>
  <si>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</si>
  <si>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</si>
  <si>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</si>
  <si>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</si>
  <si>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</si>
  <si>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</si>
  <si>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</si>
  <si>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</si>
  <si>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</si>
  <si>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</si>
  <si>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</si>
  <si>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</si>
  <si>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</si>
  <si>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</si>
  <si>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</si>
  <si>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</si>
  <si>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</si>
  <si>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</si>
  <si>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</si>
  <si>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</si>
  <si>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</si>
  <si>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</si>
  <si>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</si>
  <si>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</si>
  <si>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</si>
  <si>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</si>
  <si>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</si>
  <si>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</si>
  <si>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</si>
  <si>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</si>
  <si>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</si>
  <si>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</si>
  <si>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</si>
  <si>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</si>
  <si>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</si>
  <si>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</si>
  <si>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</si>
  <si>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</si>
  <si>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</si>
  <si>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</si>
  <si>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</si>
  <si>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</si>
  <si>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</si>
  <si>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</si>
  <si>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</si>
  <si>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</si>
  <si>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</si>
  <si>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</si>
  <si>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</si>
  <si>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</si>
  <si>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</si>
  <si>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</si>
  <si>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</si>
  <si>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</si>
  <si>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</si>
  <si>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</si>
  <si>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</si>
  <si>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</si>
  <si>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</si>
  <si>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</si>
  <si>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</si>
  <si>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</si>
  <si>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</si>
  <si>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</si>
  <si>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</si>
  <si>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</si>
  <si>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</si>
  <si>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</si>
  <si>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</si>
  <si>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</si>
  <si>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</si>
  <si>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</si>
  <si>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</si>
  <si>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</si>
  <si>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</si>
  <si>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</si>
  <si>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</si>
  <si>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</si>
  <si>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</si>
  <si>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</si>
  <si>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</si>
  <si>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</si>
  <si>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</si>
  <si>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</si>
  <si>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</si>
  <si>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</si>
  <si>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</si>
  <si>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</si>
  <si>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</si>
  <si>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</si>
  <si>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</si>
  <si>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</si>
  <si>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</si>
  <si>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</si>
  <si>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</si>
  <si>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</si>
  <si>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</si>
  <si>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</si>
  <si>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</si>
  <si>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</si>
  <si>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</si>
  <si>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</si>
  <si>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</si>
  <si>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</si>
  <si>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</si>
  <si>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</si>
  <si>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</si>
  <si>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</si>
  <si>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</si>
  <si>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</si>
  <si>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</si>
  <si>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</si>
  <si>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</si>
  <si>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</si>
  <si>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</si>
  <si>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</si>
  <si>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</si>
  <si>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</si>
  <si>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</si>
  <si>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</si>
  <si>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</si>
  <si>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</si>
  <si>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</si>
  <si>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</si>
  <si>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</si>
  <si>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</si>
  <si>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</si>
  <si>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</si>
  <si>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</si>
  <si>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</si>
  <si>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</si>
  <si>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</si>
  <si>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</si>
  <si>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</si>
  <si>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</si>
  <si>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</si>
  <si>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</si>
  <si>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</si>
  <si>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</si>
  <si>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</si>
  <si>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</si>
  <si>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</si>
  <si>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</si>
  <si>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</si>
  <si>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</si>
  <si>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</si>
  <si>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</si>
  <si>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</si>
  <si>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</si>
  <si>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</si>
  <si>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</si>
  <si>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</si>
  <si>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</si>
  <si>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</si>
  <si>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</si>
  <si>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</si>
  <si>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</si>
  <si>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</si>
  <si>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</si>
  <si>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</si>
  <si>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</si>
  <si>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</si>
  <si>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</si>
  <si>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</si>
  <si>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</si>
  <si>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</si>
  <si>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</si>
  <si>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</si>
  <si>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</si>
  <si>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</si>
  <si>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</si>
  <si>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</si>
  <si>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</si>
  <si>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</si>
  <si>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</si>
  <si>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</si>
  <si>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</si>
  <si>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</si>
  <si>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</si>
  <si>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</si>
  <si>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</si>
  <si>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</si>
  <si>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</si>
  <si>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</si>
  <si>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</si>
  <si>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</si>
  <si>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</si>
  <si>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</si>
  <si>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</si>
  <si>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</si>
  <si>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</si>
  <si>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</si>
  <si>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</si>
  <si>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</si>
  <si>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</si>
  <si>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</si>
  <si>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</si>
  <si>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</si>
  <si>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</si>
  <si>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</si>
  <si>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</si>
  <si>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</si>
  <si>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</si>
  <si>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</si>
  <si>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</si>
  <si>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</si>
  <si>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</si>
  <si>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</si>
  <si>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</si>
  <si>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</si>
  <si>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</si>
  <si>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</si>
  <si>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</si>
  <si>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</si>
  <si>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</si>
  <si>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</si>
  <si>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</si>
  <si>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</si>
  <si>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</si>
  <si>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</si>
  <si>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</si>
  <si>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</si>
  <si>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</si>
  <si>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</si>
  <si>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</si>
  <si>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</si>
  <si>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</si>
  <si>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</si>
  <si>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</si>
  <si>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</si>
  <si>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</si>
  <si>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</si>
  <si>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</si>
  <si>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</si>
  <si>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</si>
  <si>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</si>
  <si>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</si>
  <si>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</si>
  <si>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</si>
  <si>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</si>
  <si>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</si>
  <si>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</si>
  <si>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</si>
  <si>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</si>
  <si>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</si>
  <si>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</si>
  <si>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</si>
  <si>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</si>
  <si>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</si>
  <si>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</si>
  <si>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</si>
  <si>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</si>
  <si>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</si>
  <si>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</si>
  <si>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</si>
  <si>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</si>
  <si>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</si>
  <si>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</si>
  <si>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</si>
  <si>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</si>
  <si>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</si>
  <si>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</si>
  <si>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</si>
  <si>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</si>
  <si>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</si>
  <si>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</si>
  <si>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</si>
  <si>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</si>
  <si>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</si>
  <si>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</si>
  <si>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</si>
  <si>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</si>
  <si>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</si>
  <si>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</si>
  <si>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</si>
  <si>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</si>
  <si>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</si>
  <si>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</si>
  <si>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</si>
  <si>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</si>
  <si>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</si>
  <si>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</si>
  <si>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</si>
  <si>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</si>
  <si>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</si>
  <si>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</si>
  <si>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</si>
  <si>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</si>
  <si>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</si>
  <si>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</si>
  <si>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</si>
  <si>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</si>
  <si>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</si>
  <si>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</si>
  <si>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</si>
  <si>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</si>
  <si>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</si>
  <si>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</si>
  <si>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</si>
  <si>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</si>
  <si>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</si>
  <si>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</si>
  <si>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</si>
  <si>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</si>
  <si>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</si>
  <si>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</si>
  <si>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</si>
  <si>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</si>
  <si>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</si>
  <si>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</si>
  <si>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</si>
  <si>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</si>
  <si>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</si>
  <si>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</si>
  <si>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</si>
  <si>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</si>
  <si>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</si>
  <si>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</si>
  <si>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</si>
  <si>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</si>
  <si>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</si>
  <si>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</si>
  <si>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</si>
  <si>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</si>
  <si>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</si>
  <si>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</si>
  <si>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</si>
  <si>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</si>
  <si>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</si>
  <si>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</si>
  <si>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</si>
  <si>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</si>
  <si>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</si>
  <si>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</si>
  <si>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</si>
  <si>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</si>
  <si>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</si>
  <si>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</si>
  <si>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</si>
  <si>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</si>
  <si>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</si>
  <si>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</si>
  <si>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</si>
  <si>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</si>
  <si>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</si>
  <si>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</si>
  <si>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</si>
  <si>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</si>
  <si>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</si>
  <si>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</si>
  <si>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</si>
  <si>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</si>
  <si>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</si>
  <si>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</si>
  <si>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</si>
  <si>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</si>
  <si>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</si>
  <si>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</si>
  <si>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</si>
  <si>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</si>
  <si>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</si>
  <si>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</si>
  <si>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</si>
  <si>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</si>
  <si>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</si>
  <si>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</si>
  <si>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</si>
  <si>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</si>
  <si>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</si>
  <si>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</si>
  <si>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</si>
  <si>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</si>
  <si>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</si>
  <si>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</si>
  <si>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</si>
  <si>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</si>
  <si>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</si>
  <si>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</si>
  <si>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</si>
  <si>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</si>
  <si>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</si>
  <si>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</si>
  <si>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</si>
  <si>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</si>
  <si>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</si>
  <si>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</si>
  <si>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</si>
  <si>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</si>
  <si>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</si>
  <si>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</si>
  <si>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</si>
  <si>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</si>
  <si>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</si>
  <si>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</si>
  <si>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</si>
  <si>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</si>
  <si>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</si>
  <si>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</si>
  <si>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</si>
  <si>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</si>
  <si>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</si>
  <si>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</si>
  <si>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</si>
  <si>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</si>
  <si>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</si>
  <si>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</si>
  <si>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</si>
  <si>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</si>
  <si>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</si>
  <si>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</si>
  <si>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</si>
  <si>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</si>
  <si>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</si>
  <si>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</si>
  <si>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</si>
  <si>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</si>
  <si>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</si>
  <si>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</si>
  <si>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</si>
  <si>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</si>
  <si>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</si>
  <si>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</si>
  <si>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</si>
  <si>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</si>
  <si>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</si>
  <si>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</si>
  <si>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</si>
  <si>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</si>
  <si>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</si>
  <si>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</si>
  <si>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</si>
  <si>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</si>
  <si>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</si>
  <si>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</si>
  <si>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</si>
  <si>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</si>
  <si>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</si>
  <si>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</si>
  <si>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</si>
  <si>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</si>
  <si>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</si>
  <si>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</si>
  <si>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</si>
  <si>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</si>
  <si>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</si>
  <si>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</si>
  <si>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</si>
  <si>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</si>
  <si>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</si>
  <si>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</si>
  <si>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</si>
  <si>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</si>
  <si>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</si>
  <si>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</si>
  <si>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</si>
  <si>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</si>
  <si>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</si>
  <si>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</si>
  <si>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</si>
  <si>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</si>
  <si>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</si>
  <si>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</si>
  <si>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</si>
  <si>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</si>
  <si>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</si>
  <si>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</si>
  <si>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</si>
  <si>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</si>
  <si>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</si>
  <si>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</si>
  <si>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</si>
  <si>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</si>
  <si>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</si>
  <si>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</si>
  <si>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</si>
  <si>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</si>
  <si>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</si>
  <si>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</si>
  <si>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</si>
  <si>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</si>
  <si>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</si>
  <si>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</si>
  <si>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</si>
  <si>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</si>
  <si>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</si>
  <si>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</si>
  <si>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</si>
  <si>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</si>
  <si>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</si>
  <si>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</si>
  <si>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</si>
  <si>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</si>
  <si>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</si>
  <si>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</si>
  <si>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</si>
  <si>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</si>
  <si>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</si>
  <si>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</si>
  <si>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</si>
  <si>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</si>
  <si>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</si>
  <si>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</si>
  <si>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</si>
  <si>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</si>
  <si>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</si>
  <si>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</si>
  <si>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</si>
  <si>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</si>
  <si>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</si>
  <si>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</si>
  <si>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</si>
  <si>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</si>
  <si>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</si>
  <si>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</si>
  <si>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</si>
  <si>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</si>
  <si>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</si>
  <si>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</si>
  <si>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</si>
  <si>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</si>
  <si>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</si>
  <si>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</si>
  <si>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</si>
  <si>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</si>
  <si>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</si>
  <si>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</si>
  <si>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</si>
  <si>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</si>
  <si>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</si>
  <si>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</si>
  <si>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</si>
  <si>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</si>
  <si>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</si>
  <si>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</si>
  <si>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</si>
  <si>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</si>
  <si>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</si>
  <si>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</si>
  <si>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</si>
  <si>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</si>
  <si>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</si>
  <si>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</si>
  <si>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</si>
  <si>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</si>
  <si>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</si>
  <si>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</si>
  <si>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</si>
  <si>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</si>
  <si>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</si>
  <si>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</si>
  <si>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</si>
  <si>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</si>
  <si>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</si>
  <si>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</si>
  <si>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</si>
  <si>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</si>
  <si>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</si>
  <si>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</si>
  <si>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</si>
  <si>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</si>
  <si>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</si>
  <si>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</si>
  <si>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</si>
  <si>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</si>
  <si>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</si>
  <si>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</si>
  <si>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</si>
  <si>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</si>
  <si>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</si>
  <si>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</si>
  <si>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</si>
  <si>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</si>
  <si>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</si>
  <si>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</si>
  <si>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</si>
  <si>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</si>
  <si>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</si>
  <si>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</si>
  <si>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</si>
  <si>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</si>
  <si>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</si>
  <si>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</si>
  <si>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</si>
  <si>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</si>
  <si>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</si>
  <si>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</si>
  <si>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</si>
  <si>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</si>
  <si>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</si>
  <si>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</si>
  <si>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</si>
  <si>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</si>
  <si>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</si>
  <si>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</si>
  <si>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</si>
  <si>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</si>
  <si>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</si>
  <si>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</si>
  <si>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</si>
  <si>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</si>
  <si>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</si>
  <si>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</si>
  <si>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</si>
  <si>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</si>
  <si>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</si>
  <si>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</si>
  <si>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</si>
  <si>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</si>
  <si>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</si>
  <si>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</si>
  <si>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</si>
  <si>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</si>
  <si>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</si>
  <si>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</si>
  <si>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</si>
  <si>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</si>
  <si>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</si>
  <si>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</si>
  <si>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</si>
  <si>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</si>
  <si>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</si>
  <si>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</si>
  <si>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</si>
  <si>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</si>
  <si>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</si>
  <si>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</si>
  <si>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</si>
  <si>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</si>
  <si>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</si>
  <si>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</si>
  <si>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</si>
  <si>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</si>
  <si>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</si>
  <si>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</si>
  <si>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</si>
  <si>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</si>
  <si>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</si>
  <si>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</si>
  <si>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</si>
  <si>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</si>
  <si>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</si>
  <si>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</si>
  <si>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</si>
  <si>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</si>
  <si>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</si>
  <si>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</si>
  <si>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</si>
  <si>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</si>
  <si>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</si>
  <si>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</si>
  <si>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</si>
  <si>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</si>
  <si>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</si>
  <si>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</si>
  <si>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</si>
  <si>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</si>
  <si>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</si>
  <si>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</si>
  <si>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</si>
  <si>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</si>
  <si>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</si>
  <si>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</si>
  <si>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</si>
  <si>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</si>
  <si>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</si>
  <si>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</si>
  <si>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</si>
  <si>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</si>
  <si>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</si>
  <si>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</si>
  <si>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</si>
  <si>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</si>
  <si>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</si>
  <si>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</si>
  <si>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</si>
  <si>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</si>
  <si>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</si>
  <si>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</si>
  <si>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</si>
  <si>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</si>
  <si>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</si>
  <si>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</si>
  <si>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</si>
  <si>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</si>
  <si>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</si>
  <si>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</si>
  <si>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</si>
  <si>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</si>
  <si>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</si>
  <si>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</si>
  <si>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</si>
  <si>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</si>
  <si>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</si>
  <si>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</si>
  <si>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</si>
  <si>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</si>
  <si>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</si>
  <si>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</si>
  <si>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</si>
  <si>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</si>
  <si>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</si>
  <si>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</si>
  <si>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</si>
  <si>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</si>
  <si>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</si>
  <si>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</si>
  <si>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</si>
  <si>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</si>
  <si>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</si>
  <si>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</si>
  <si>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</si>
  <si>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</si>
  <si>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</si>
  <si>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</si>
  <si>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</si>
  <si>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</si>
  <si>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</si>
  <si>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</si>
  <si>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</si>
  <si>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</si>
  <si>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</si>
  <si>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</si>
  <si>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</si>
  <si>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</si>
  <si>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</si>
  <si>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</si>
  <si>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</si>
  <si>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</si>
  <si>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</si>
  <si>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</si>
  <si>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</si>
  <si>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</si>
  <si>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</si>
  <si>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</si>
  <si>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</si>
  <si>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</si>
  <si>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</si>
  <si>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</si>
  <si>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</si>
  <si>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</si>
  <si>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</si>
  <si>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</si>
  <si>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</si>
  <si>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</si>
  <si>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</si>
  <si>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</si>
  <si>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</si>
  <si>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</si>
  <si>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</si>
  <si>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</si>
  <si>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</si>
  <si>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</si>
  <si>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</si>
  <si>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</si>
  <si>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</si>
  <si>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</si>
  <si>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</si>
  <si>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</si>
  <si>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</si>
  <si>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</si>
  <si>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</si>
  <si>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</si>
  <si>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</si>
  <si>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</si>
  <si>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</si>
  <si>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</si>
  <si>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</si>
  <si>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</si>
  <si>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</si>
  <si>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</si>
  <si>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</si>
  <si>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</si>
  <si>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</si>
  <si>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</si>
  <si>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</si>
  <si>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</si>
  <si>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</si>
  <si>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</si>
  <si>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</si>
  <si>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</si>
  <si>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</si>
  <si>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</si>
  <si>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</si>
  <si>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</si>
  <si>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</si>
  <si>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</si>
  <si>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</si>
  <si>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</si>
  <si>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</si>
  <si>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</si>
  <si>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</si>
  <si>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</si>
  <si>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</si>
  <si>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</si>
  <si>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</si>
  <si>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</si>
  <si>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</si>
  <si>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</si>
  <si>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</si>
  <si>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</si>
  <si>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</si>
  <si>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</si>
  <si>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</si>
  <si>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</si>
  <si>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</si>
  <si>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</si>
  <si>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</si>
  <si>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</si>
  <si>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</si>
  <si>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</si>
  <si>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</si>
  <si>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</si>
  <si>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</si>
  <si>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</si>
  <si>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</si>
  <si>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</si>
  <si>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</si>
  <si>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</si>
  <si>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</si>
  <si>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</si>
  <si>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</si>
  <si>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</si>
  <si>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</si>
  <si>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</si>
  <si>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</si>
  <si>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</si>
  <si>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</si>
  <si>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</si>
  <si>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</si>
  <si>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</si>
  <si>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</si>
  <si>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</si>
  <si>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</si>
  <si>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</si>
  <si>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</si>
  <si>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</si>
  <si>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</si>
  <si>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</si>
  <si>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</si>
  <si>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</si>
  <si>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</si>
  <si>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</si>
  <si>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</si>
  <si>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</si>
  <si>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</si>
  <si>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</si>
  <si>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</si>
  <si>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</si>
  <si>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</si>
  <si>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</si>
  <si>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</si>
  <si>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</si>
  <si>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</si>
  <si>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</si>
  <si>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</si>
  <si>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</si>
  <si>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</si>
  <si>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</si>
  <si>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</si>
  <si>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</si>
  <si>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</si>
  <si>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</si>
  <si>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</si>
  <si>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</si>
  <si>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</si>
  <si>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</si>
  <si>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</si>
  <si>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</si>
  <si>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</si>
  <si>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</si>
  <si>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</si>
  <si>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</si>
  <si>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</si>
  <si>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</si>
  <si>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</si>
  <si>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</si>
  <si>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</si>
  <si>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</si>
  <si>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</si>
  <si>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</si>
  <si>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</si>
  <si>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</si>
  <si>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</si>
  <si>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</si>
  <si>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</si>
  <si>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</si>
  <si>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</si>
  <si>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</si>
  <si>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</si>
  <si>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</si>
  <si>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</si>
  <si>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</si>
  <si>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</si>
  <si>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</si>
  <si>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</si>
  <si>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</si>
  <si>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</si>
  <si>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</si>
  <si>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</si>
  <si>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</si>
  <si>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</si>
  <si>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</si>
  <si>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</si>
  <si>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</si>
  <si>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</si>
  <si>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</si>
  <si>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</si>
  <si>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</si>
  <si>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</si>
  <si>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</si>
  <si>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</si>
  <si>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</si>
  <si>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</si>
  <si>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</si>
  <si>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</si>
  <si>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</si>
  <si>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</si>
  <si>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</si>
  <si>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</si>
  <si>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</si>
  <si>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</si>
  <si>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</si>
  <si>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</si>
  <si>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</si>
  <si>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</si>
  <si>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</si>
  <si>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</si>
  <si>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</si>
  <si>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</si>
  <si>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</si>
  <si>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</si>
  <si>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</si>
  <si>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</si>
  <si>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</si>
  <si>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</si>
  <si>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</si>
  <si>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</si>
  <si>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</si>
  <si>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</si>
  <si>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</si>
  <si>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</si>
  <si>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</si>
  <si>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</si>
  <si>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</si>
  <si>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</si>
  <si>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</si>
  <si>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</si>
  <si>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</si>
  <si>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</si>
  <si>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</si>
  <si>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</si>
  <si>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</si>
  <si>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</si>
  <si>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</si>
  <si>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</si>
  <si>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</si>
  <si>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</si>
  <si>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</si>
  <si>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</si>
  <si>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</si>
  <si>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</si>
  <si>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</si>
  <si>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</si>
  <si>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</si>
  <si>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</si>
  <si>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</si>
  <si>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</si>
  <si>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</si>
  <si>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</si>
  <si>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</si>
  <si>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</si>
  <si>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</si>
  <si>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</si>
  <si>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</si>
  <si>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</si>
  <si>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</si>
  <si>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</si>
  <si>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</si>
  <si>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</si>
  <si>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</si>
  <si>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</si>
  <si>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</si>
  <si>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</si>
  <si>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</si>
  <si>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</si>
  <si>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</si>
  <si>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</si>
  <si>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</si>
  <si>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</si>
  <si>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</si>
  <si>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</si>
  <si>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</si>
  <si>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</si>
  <si>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</si>
  <si>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</si>
  <si>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</si>
  <si>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</si>
  <si>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</si>
  <si>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</si>
  <si>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</si>
  <si>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</si>
  <si>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</si>
  <si>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</si>
  <si>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</si>
  <si>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</si>
  <si>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</si>
  <si>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</si>
  <si>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</si>
  <si>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</si>
  <si>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</si>
  <si>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</si>
  <si>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</si>
  <si>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</si>
  <si>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</si>
  <si>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</si>
  <si>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</si>
  <si>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</si>
  <si>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</si>
  <si>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</si>
  <si>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</si>
  <si>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</si>
  <si>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</si>
  <si>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</si>
  <si>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</si>
  <si>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</si>
  <si>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</si>
  <si>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</si>
  <si>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</si>
  <si>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</si>
  <si>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</si>
  <si>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</si>
  <si>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</si>
  <si>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</si>
  <si>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</si>
  <si>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</si>
  <si>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</si>
  <si>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</si>
  <si>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</si>
  <si>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</si>
  <si>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</si>
  <si>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</si>
  <si>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</si>
  <si>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</si>
  <si>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</si>
  <si>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</si>
  <si>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</si>
  <si>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</si>
  <si>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</si>
  <si>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</si>
  <si>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</si>
  <si>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</si>
  <si>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</si>
  <si>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</si>
  <si>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</si>
  <si>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</si>
  <si>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</si>
  <si>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</si>
  <si>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</si>
  <si>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</si>
  <si>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</si>
  <si>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</si>
  <si>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</si>
  <si>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</si>
  <si>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</si>
  <si>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</si>
  <si>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</si>
  <si>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</si>
  <si>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</si>
  <si>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</si>
  <si>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</si>
  <si>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</si>
  <si>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</si>
  <si>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</si>
  <si>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</si>
  <si>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</si>
  <si>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</si>
  <si>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</si>
  <si>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</si>
  <si>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</si>
  <si>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</si>
  <si>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</si>
  <si>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</si>
  <si>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</si>
  <si>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</si>
  <si>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</si>
  <si>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</si>
  <si>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</si>
  <si>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</si>
  <si>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</si>
  <si>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</si>
  <si>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</si>
  <si>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</si>
  <si>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</si>
  <si>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</si>
  <si>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</si>
  <si>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</si>
  <si>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</si>
  <si>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</si>
  <si>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</si>
  <si>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</si>
  <si>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</si>
  <si>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</si>
  <si>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</si>
  <si>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</si>
  <si>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</si>
  <si>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</si>
  <si>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</si>
  <si>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</si>
  <si>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</si>
  <si>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</si>
  <si>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</si>
  <si>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</si>
  <si>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</si>
  <si>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</si>
  <si>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</si>
  <si>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</si>
  <si>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</si>
  <si>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</si>
  <si>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</si>
  <si>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</si>
  <si>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</si>
  <si>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</si>
  <si>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</si>
  <si>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</si>
  <si>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</si>
  <si>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</si>
  <si>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</si>
  <si>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</si>
  <si>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</si>
  <si>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</si>
  <si>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</si>
  <si>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</si>
  <si>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</si>
  <si>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</si>
  <si>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</si>
  <si>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</si>
  <si>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</si>
  <si>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</si>
  <si>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</si>
  <si>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</si>
  <si>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</si>
  <si>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</si>
  <si>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</si>
  <si>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</si>
  <si>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</si>
  <si>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</si>
  <si>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</si>
  <si>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</si>
  <si>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</si>
  <si>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</si>
  <si>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</si>
  <si>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</si>
  <si>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</si>
  <si>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</si>
  <si>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</si>
  <si>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</si>
  <si>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</si>
  <si>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</si>
  <si>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</si>
  <si>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</si>
  <si>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</si>
  <si>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</si>
  <si>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</si>
  <si>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</si>
  <si>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</si>
  <si>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</si>
  <si>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</si>
  <si>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</si>
  <si>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</si>
  <si>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</si>
  <si>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</si>
  <si>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</si>
  <si>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</si>
  <si>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</si>
  <si>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</si>
  <si>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</si>
  <si>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</si>
  <si>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</si>
  <si>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</si>
  <si>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</si>
  <si>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</si>
  <si>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</si>
  <si>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</si>
  <si>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</si>
  <si>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</si>
  <si>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</si>
  <si>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</si>
  <si>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</si>
  <si>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</si>
  <si>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</si>
  <si>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</si>
  <si>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</si>
  <si>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</si>
  <si>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</si>
  <si>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</si>
  <si>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</si>
  <si>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</si>
  <si>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</si>
  <si>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</si>
  <si>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</si>
  <si>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</si>
  <si>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</si>
  <si>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</si>
  <si>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</si>
  <si>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</si>
  <si>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</si>
  <si>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</si>
  <si>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</si>
  <si>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</si>
  <si>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</si>
  <si>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</si>
  <si>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</si>
  <si>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</si>
  <si>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</si>
  <si>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</si>
  <si>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</si>
  <si>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</si>
  <si>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</si>
  <si>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</si>
  <si>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</si>
  <si>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</si>
  <si>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</si>
  <si>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</si>
  <si>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</si>
  <si>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</si>
  <si>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</si>
  <si>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</si>
  <si>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</si>
  <si>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</si>
  <si>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</si>
  <si>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</si>
  <si>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</si>
  <si>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</si>
  <si>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</si>
  <si>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</si>
  <si>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</si>
  <si>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</si>
  <si>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</si>
  <si>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</si>
  <si>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</si>
  <si>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</si>
  <si>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</si>
  <si>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</si>
  <si>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</si>
  <si>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</si>
  <si>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</si>
  <si>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</si>
  <si>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</si>
  <si>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</si>
  <si>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</si>
  <si>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</si>
  <si>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</si>
  <si>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</si>
  <si>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</si>
  <si>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</si>
  <si>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</si>
  <si>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</si>
  <si>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</si>
  <si>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</si>
  <si>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</si>
  <si>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</si>
  <si>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</si>
  <si>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</si>
  <si>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</si>
  <si>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</si>
  <si>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</si>
  <si>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</si>
  <si>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</si>
  <si>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</si>
  <si>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</si>
  <si>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</si>
  <si>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</si>
  <si>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</si>
  <si>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</si>
  <si>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</si>
  <si>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</si>
  <si>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</si>
  <si>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</si>
  <si>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</si>
  <si>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</si>
  <si>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</si>
  <si>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</si>
  <si>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</si>
  <si>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</si>
  <si>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</si>
  <si>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</si>
  <si>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</si>
  <si>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</si>
  <si>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</si>
  <si>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</si>
  <si>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</si>
  <si>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</si>
  <si>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</si>
  <si>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</si>
  <si>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</si>
  <si>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</si>
  <si>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</si>
  <si>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</si>
  <si>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</si>
  <si>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</si>
  <si>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</si>
  <si>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</si>
  <si>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</si>
  <si>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</si>
  <si>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</si>
  <si>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</si>
  <si>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</si>
  <si>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</si>
  <si>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</si>
  <si>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</si>
  <si>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</si>
  <si>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</si>
  <si>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</si>
  <si>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</si>
  <si>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</si>
  <si>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</si>
  <si>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</si>
  <si>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</si>
  <si>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</si>
  <si>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</si>
  <si>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</si>
  <si>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</si>
  <si>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</si>
  <si>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</si>
  <si>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</si>
  <si>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</si>
  <si>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</si>
  <si>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</si>
  <si>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</si>
  <si>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</si>
  <si>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</si>
  <si>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</si>
  <si>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</si>
  <si>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</si>
  <si>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</si>
  <si>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</si>
  <si>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</si>
  <si>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</si>
  <si>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</si>
  <si>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</si>
  <si>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</si>
  <si>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</si>
  <si>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</si>
  <si>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</si>
  <si>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</si>
  <si>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</si>
  <si>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</si>
  <si>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</si>
  <si>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</si>
  <si>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</si>
  <si>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</si>
  <si>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</si>
  <si>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</si>
  <si>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</si>
  <si>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</si>
  <si>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</si>
  <si>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</si>
  <si>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</si>
  <si>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</si>
  <si>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</si>
  <si>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</si>
  <si>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</si>
  <si>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</si>
  <si>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</si>
  <si>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</si>
  <si>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</si>
  <si>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</si>
  <si>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</si>
  <si>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</si>
  <si>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</si>
  <si>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</si>
  <si>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</si>
  <si>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</si>
  <si>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</si>
  <si>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</si>
  <si>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</si>
  <si>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</si>
  <si>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</si>
  <si>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</si>
  <si>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</si>
  <si>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</si>
  <si>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</si>
  <si>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</si>
  <si>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</si>
  <si>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</si>
  <si>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</si>
  <si>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</si>
  <si>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</si>
  <si>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</si>
  <si>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</si>
  <si>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</si>
  <si>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</si>
  <si>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</si>
  <si>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</si>
  <si>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</si>
  <si>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</si>
  <si>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</si>
  <si>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</si>
  <si>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</si>
  <si>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</si>
  <si>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</si>
  <si>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</si>
  <si>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</si>
  <si>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</si>
  <si>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</si>
  <si>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</si>
  <si>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</si>
  <si>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</si>
  <si>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</si>
  <si>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</si>
  <si>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</si>
  <si>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</si>
  <si>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</si>
  <si>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</si>
  <si>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</si>
  <si>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</si>
  <si>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</si>
  <si>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</si>
  <si>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</si>
  <si>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</si>
  <si>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</si>
  <si>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</si>
  <si>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</si>
  <si>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</si>
  <si>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</si>
  <si>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</si>
  <si>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</si>
  <si>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</si>
  <si>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</si>
  <si>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</si>
  <si>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</si>
  <si>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</si>
  <si>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</si>
  <si>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</si>
  <si>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</si>
  <si>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</si>
  <si>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</si>
  <si>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</si>
  <si>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</si>
  <si>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</si>
  <si>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</si>
  <si>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</si>
  <si>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</si>
  <si>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</si>
  <si>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</si>
  <si>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</si>
  <si>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</si>
  <si>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</si>
  <si>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</si>
  <si>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</si>
  <si>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</si>
  <si>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</si>
  <si>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</si>
  <si>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</si>
  <si>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</si>
  <si>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</si>
  <si>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</si>
  <si>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</si>
  <si>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</si>
  <si>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</si>
  <si>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</si>
  <si>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</si>
  <si>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</si>
  <si>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</si>
  <si>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</si>
  <si>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</si>
  <si>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</si>
  <si>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</si>
  <si>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</si>
  <si>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</si>
  <si>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</si>
  <si>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</si>
  <si>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</si>
  <si>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</si>
  <si>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</si>
  <si>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</si>
  <si>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</si>
  <si>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</si>
  <si>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</si>
  <si>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</si>
  <si>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</si>
  <si>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</si>
  <si>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</si>
  <si>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</si>
  <si>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</si>
  <si>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</si>
  <si>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</si>
  <si>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</si>
  <si>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</si>
  <si>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</si>
  <si>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</si>
  <si>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</si>
  <si>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</si>
  <si>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</si>
  <si>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</si>
  <si>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</si>
  <si>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</si>
  <si>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</si>
  <si>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</si>
  <si>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</si>
  <si>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</si>
  <si>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</si>
  <si>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</si>
  <si>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</si>
  <si>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</si>
  <si>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</si>
  <si>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</si>
  <si>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</si>
  <si>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</si>
  <si>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</si>
  <si>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</si>
  <si>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</si>
  <si>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</si>
  <si>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</si>
  <si>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</si>
  <si>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</si>
  <si>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</si>
  <si>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</si>
  <si>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</si>
  <si>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</si>
  <si>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</si>
  <si>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</si>
  <si>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</si>
  <si>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</si>
  <si>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</si>
  <si>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</si>
  <si>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</si>
  <si>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</si>
  <si>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</si>
  <si>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</si>
  <si>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</si>
  <si>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</si>
  <si>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</si>
  <si>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</si>
  <si>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</si>
  <si>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</si>
  <si>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</si>
  <si>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</si>
  <si>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</si>
  <si>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</si>
  <si>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</si>
  <si>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</si>
  <si>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</si>
  <si>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</si>
  <si>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</si>
  <si>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</si>
  <si>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</si>
  <si>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</si>
  <si>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</si>
  <si>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</si>
  <si>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</si>
  <si>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</si>
  <si>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</si>
  <si>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</si>
  <si>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</si>
  <si>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</si>
  <si>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</si>
  <si>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</si>
  <si>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</si>
  <si>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</si>
  <si>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</si>
  <si>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</si>
  <si>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</si>
  <si>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</si>
  <si>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</si>
  <si>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</si>
  <si>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</si>
  <si>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</si>
  <si>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</si>
  <si>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</si>
  <si>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</si>
  <si>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</si>
  <si>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</si>
  <si>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</si>
  <si>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</si>
  <si>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</si>
  <si>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</si>
  <si>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</si>
  <si>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</si>
  <si>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</si>
  <si>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</si>
  <si>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</si>
  <si>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</si>
  <si>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</si>
  <si>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</si>
  <si>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</si>
  <si>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</si>
  <si>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</si>
  <si>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</si>
  <si>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</si>
  <si>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</si>
  <si>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</si>
  <si>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</si>
  <si>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</si>
  <si>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</si>
  <si>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</si>
  <si>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</si>
  <si>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</si>
  <si>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</si>
  <si>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</si>
  <si>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</si>
  <si>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</si>
  <si>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</si>
  <si>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</si>
  <si>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</si>
  <si>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</si>
  <si>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</si>
  <si>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</si>
  <si>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</si>
  <si>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</si>
  <si>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</si>
  <si>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</si>
  <si>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</si>
  <si>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</si>
  <si>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</si>
  <si>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</si>
  <si>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</si>
  <si>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</si>
  <si>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</si>
  <si>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</si>
  <si>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</si>
  <si>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</si>
  <si>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</si>
  <si>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</si>
  <si>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</si>
  <si>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</si>
  <si>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</si>
  <si>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</si>
  <si>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</si>
  <si>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</si>
  <si>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</si>
  <si>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</si>
  <si>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</si>
  <si>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</si>
  <si>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</si>
  <si>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</si>
  <si>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</si>
  <si>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</si>
  <si>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</si>
  <si>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</si>
  <si>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</si>
  <si>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</si>
  <si>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</si>
  <si>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</si>
  <si>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</si>
  <si>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</si>
  <si>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</si>
  <si>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</si>
  <si>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</si>
  <si>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</si>
  <si>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</si>
  <si>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</si>
  <si>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</si>
  <si>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</si>
  <si>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</si>
  <si>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</si>
  <si>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</si>
  <si>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</si>
  <si>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</si>
  <si>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</si>
  <si>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</si>
  <si>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</si>
  <si>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</si>
  <si>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</si>
  <si>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</si>
  <si>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</si>
  <si>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</si>
  <si>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</si>
  <si>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</si>
  <si>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</si>
  <si>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</si>
  <si>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</si>
  <si>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</si>
  <si>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</si>
  <si>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</si>
  <si>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</si>
  <si>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</si>
  <si>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</si>
  <si>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</si>
  <si>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</si>
  <si>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</si>
  <si>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</si>
  <si>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</si>
  <si>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</si>
  <si>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</si>
  <si>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</si>
  <si>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</si>
  <si>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</si>
  <si>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</si>
  <si>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</si>
  <si>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</si>
  <si>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</si>
  <si>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</si>
  <si>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</si>
  <si>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</si>
  <si>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</si>
  <si>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</si>
  <si>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</si>
  <si>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</si>
  <si>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</si>
  <si>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</si>
  <si>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</si>
  <si>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</si>
  <si>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</si>
  <si>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</si>
  <si>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</si>
  <si>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</si>
  <si>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</si>
  <si>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</si>
  <si>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</si>
  <si>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</si>
  <si>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</si>
  <si>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</si>
  <si>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</si>
  <si>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</si>
  <si>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</si>
  <si>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</si>
  <si>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</si>
  <si>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</si>
  <si>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</si>
  <si>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</si>
  <si>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</si>
  <si>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</si>
  <si>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</si>
  <si>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</si>
  <si>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</si>
  <si>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</si>
  <si>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</si>
  <si>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</si>
  <si>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</si>
  <si>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</si>
  <si>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</si>
  <si>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</si>
  <si>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</si>
  <si>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</si>
  <si>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</si>
  <si>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</si>
  <si>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</si>
  <si>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</si>
  <si>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</si>
  <si>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</si>
  <si>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</si>
  <si>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</si>
  <si>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</si>
  <si>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</si>
  <si>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</si>
  <si>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</si>
  <si>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</si>
  <si>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</si>
  <si>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</si>
  <si>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</si>
  <si>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</si>
  <si>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</si>
  <si>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</si>
  <si>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</si>
  <si>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</si>
  <si>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</si>
  <si>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</si>
  <si>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</si>
  <si>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</si>
  <si>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</si>
  <si>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</si>
  <si>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</si>
  <si>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</si>
  <si>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</si>
  <si>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</si>
  <si>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</si>
  <si>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</si>
  <si>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</si>
  <si>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</si>
  <si>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</si>
  <si>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</si>
  <si>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</si>
  <si>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</si>
  <si>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</si>
  <si>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</si>
  <si>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</si>
  <si>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</si>
  <si>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</si>
  <si>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</si>
  <si>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</si>
  <si>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</si>
  <si>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</si>
  <si>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</si>
  <si>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</si>
  <si>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</si>
  <si>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</si>
  <si>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</si>
  <si>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</si>
  <si>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</si>
  <si>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</si>
  <si>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</si>
  <si>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</si>
  <si>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</si>
  <si>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</si>
  <si>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</si>
  <si>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</si>
  <si>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</si>
  <si>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</si>
  <si>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</si>
  <si>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</si>
  <si>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</si>
  <si>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</si>
  <si>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</si>
  <si>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</si>
  <si>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</si>
  <si>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</si>
  <si>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</si>
  <si>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</si>
  <si>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</si>
  <si>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</si>
  <si>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</si>
  <si>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</si>
  <si>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</si>
  <si>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</si>
  <si>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</si>
  <si>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</si>
  <si>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</si>
  <si>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</si>
  <si>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</si>
  <si>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</si>
  <si>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</si>
  <si>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</si>
  <si>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</si>
  <si>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</si>
  <si>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</si>
  <si>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</si>
  <si>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</si>
  <si>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</si>
  <si>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</si>
  <si>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</si>
  <si>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</si>
  <si>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</si>
  <si>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</si>
  <si>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</si>
  <si>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</si>
  <si>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</si>
  <si>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</si>
  <si>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</si>
  <si>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</si>
  <si>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</si>
  <si>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</si>
  <si>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</si>
  <si>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</si>
  <si>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</si>
  <si>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</si>
  <si>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</si>
  <si>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</si>
  <si>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</si>
  <si>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</si>
  <si>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</si>
  <si>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</si>
  <si>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</si>
  <si>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</si>
  <si>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</si>
  <si>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</si>
  <si>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</si>
  <si>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</si>
  <si>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</si>
  <si>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</si>
  <si>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</si>
  <si>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</si>
  <si>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</si>
  <si>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</si>
  <si>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</si>
  <si>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</si>
  <si>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</si>
  <si>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</si>
  <si>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</si>
  <si>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</si>
  <si>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</si>
  <si>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</si>
  <si>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</si>
  <si>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</si>
  <si>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</si>
  <si>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</si>
  <si>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</si>
  <si>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</si>
  <si>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</si>
  <si>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</si>
  <si>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</si>
  <si>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</si>
  <si>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</si>
  <si>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</si>
  <si>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</si>
  <si>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</si>
  <si>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</si>
  <si>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</si>
  <si>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</si>
  <si>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</si>
  <si>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</si>
  <si>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</si>
  <si>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</si>
  <si>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</si>
  <si>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</si>
  <si>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</si>
  <si>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</si>
  <si>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</si>
  <si>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</si>
  <si>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</si>
  <si>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</si>
  <si>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</si>
  <si>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</si>
  <si>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</si>
  <si>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</si>
  <si>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</si>
  <si>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</si>
  <si>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</si>
  <si>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</si>
  <si>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</si>
  <si>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</si>
  <si>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</si>
  <si>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</si>
  <si>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</si>
  <si>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</si>
  <si>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</si>
  <si>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</si>
  <si>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</si>
  <si>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</si>
  <si>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</si>
  <si>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</si>
  <si>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</si>
  <si>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</si>
  <si>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</si>
  <si>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</si>
  <si>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</si>
  <si>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</si>
  <si>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</si>
  <si>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</si>
  <si>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</si>
  <si>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</si>
  <si>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</si>
  <si>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</si>
  <si>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</si>
  <si>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</si>
  <si>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</si>
  <si>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</si>
  <si>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</si>
  <si>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</si>
  <si>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</si>
  <si>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</si>
  <si>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</si>
  <si>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</si>
  <si>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</si>
  <si>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</si>
  <si>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</si>
  <si>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</si>
  <si>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</si>
  <si>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</si>
  <si>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</si>
  <si>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</si>
  <si>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</si>
  <si>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</si>
  <si>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</si>
  <si>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</si>
  <si>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</si>
  <si>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</si>
  <si>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</si>
  <si>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</si>
  <si>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</si>
  <si>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</si>
  <si>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</si>
  <si>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</si>
  <si>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</si>
  <si>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</si>
  <si>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</si>
  <si>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</si>
  <si>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</si>
  <si>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</si>
  <si>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</si>
  <si>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</si>
  <si>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</si>
  <si>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</si>
  <si>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</si>
  <si>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</si>
  <si>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</si>
  <si>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</si>
  <si>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</si>
  <si>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</si>
  <si>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</si>
  <si>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</si>
  <si>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</si>
  <si>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</si>
  <si>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</si>
  <si>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</si>
  <si>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</si>
  <si>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</si>
  <si>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</si>
  <si>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</si>
  <si>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</si>
  <si>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</si>
  <si>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</si>
  <si>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</si>
  <si>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</si>
  <si>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</si>
  <si>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</si>
  <si>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</si>
  <si>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</si>
  <si>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</si>
  <si>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</si>
  <si>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</si>
  <si>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</si>
  <si>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</si>
  <si>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</si>
  <si>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</si>
  <si>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</si>
  <si>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</si>
  <si>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</si>
  <si>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</si>
  <si>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</si>
  <si>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</si>
  <si>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</si>
  <si>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</si>
  <si>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</si>
  <si>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</si>
  <si>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</si>
  <si>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</si>
  <si>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</si>
  <si>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</si>
  <si>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</si>
  <si>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</si>
  <si>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</si>
  <si>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</si>
  <si>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</si>
  <si>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</si>
  <si>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</si>
  <si>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</si>
  <si>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</si>
  <si>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</si>
  <si>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</si>
  <si>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</si>
  <si>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</si>
  <si>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</si>
  <si>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</si>
  <si>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</si>
  <si>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</si>
  <si>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</si>
  <si>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</si>
  <si>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</si>
  <si>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</si>
  <si>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</si>
  <si>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</si>
  <si>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</si>
  <si>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</si>
  <si>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</si>
  <si>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</si>
  <si>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</si>
  <si>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</si>
  <si>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</si>
  <si>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</si>
  <si>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</si>
  <si>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</si>
  <si>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</si>
  <si>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</si>
  <si>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</si>
  <si>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</si>
  <si>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</si>
  <si>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</si>
  <si>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</si>
  <si>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</si>
  <si>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</si>
  <si>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</si>
  <si>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</si>
  <si>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</si>
  <si>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</si>
  <si>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</si>
  <si>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</si>
  <si>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</si>
  <si>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</si>
  <si>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</si>
  <si>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</si>
  <si>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</si>
  <si>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</si>
  <si>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</si>
  <si>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</si>
  <si>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</si>
  <si>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</si>
  <si>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</si>
  <si>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</si>
  <si>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</si>
  <si>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</si>
  <si>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</si>
  <si>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</si>
  <si>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</si>
  <si>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</si>
  <si>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</si>
  <si>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</si>
  <si>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</si>
  <si>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</si>
  <si>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</si>
  <si>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</si>
  <si>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</si>
  <si>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</si>
  <si>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</si>
  <si>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</si>
  <si>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</si>
  <si>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</si>
  <si>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</si>
  <si>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</si>
  <si>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</si>
  <si>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</si>
  <si>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</si>
  <si>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</si>
  <si>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</si>
  <si>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</si>
  <si>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</si>
  <si>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</si>
  <si>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</si>
  <si>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</si>
  <si>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</si>
  <si>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</si>
  <si>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</si>
  <si>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</si>
  <si>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</si>
  <si>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</si>
  <si>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</si>
  <si>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</si>
  <si>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</si>
  <si>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</si>
  <si>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</si>
  <si>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</si>
  <si>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</si>
  <si>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</si>
  <si>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</si>
  <si>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</si>
  <si>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</si>
  <si>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</si>
  <si>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</si>
  <si>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</si>
  <si>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</si>
  <si>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</si>
  <si>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</si>
  <si>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</si>
  <si>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</si>
  <si>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</si>
  <si>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</si>
  <si>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</si>
  <si>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</si>
  <si>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</si>
  <si>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</si>
  <si>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</si>
  <si>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</si>
  <si>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</si>
  <si>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</si>
  <si>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</si>
  <si>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</si>
  <si>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</si>
  <si>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</si>
  <si>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</si>
  <si>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</si>
  <si>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</si>
  <si>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</si>
  <si>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</si>
  <si>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</si>
  <si>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</si>
  <si>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</si>
  <si>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</si>
  <si>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</si>
  <si>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</si>
  <si>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</si>
  <si>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</si>
  <si>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</si>
  <si>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</si>
  <si>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</si>
  <si>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</si>
  <si>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</si>
  <si>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</si>
  <si>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</si>
  <si>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</si>
  <si>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</si>
  <si>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</si>
  <si>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</si>
  <si>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</si>
  <si>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</si>
  <si>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</si>
  <si>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</si>
  <si>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</si>
  <si>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</si>
  <si>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</si>
  <si>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</si>
  <si>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</si>
  <si>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</si>
  <si>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</si>
  <si>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</si>
  <si>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</si>
  <si>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</si>
  <si>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</si>
  <si>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</si>
  <si>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</si>
  <si>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</si>
  <si>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</si>
  <si>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</si>
  <si>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</si>
  <si>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</si>
  <si>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</si>
  <si>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</si>
  <si>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</si>
  <si>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</si>
  <si>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</si>
  <si>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</si>
  <si>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</si>
  <si>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</si>
  <si>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</si>
  <si>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</si>
  <si>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</si>
  <si>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</si>
  <si>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</si>
  <si>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</si>
  <si>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</si>
  <si>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</si>
  <si>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</si>
  <si>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</si>
  <si>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</si>
  <si>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</si>
  <si>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</si>
  <si>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</si>
  <si>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</si>
  <si>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</si>
  <si>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</si>
  <si>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</si>
  <si>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</si>
  <si>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</si>
  <si>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</si>
  <si>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</si>
  <si>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</si>
  <si>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</si>
  <si>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</si>
  <si>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</si>
  <si>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</si>
  <si>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</si>
  <si>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</si>
  <si>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</si>
  <si>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</si>
  <si>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</si>
  <si>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</si>
  <si>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</si>
  <si>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</si>
  <si>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</si>
  <si>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</si>
  <si>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</si>
  <si>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</si>
  <si>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</si>
  <si>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</si>
  <si>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</si>
  <si>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</si>
  <si>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</si>
  <si>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</si>
  <si>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</si>
  <si>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</si>
  <si>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</si>
  <si>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</si>
  <si>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</si>
  <si>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</si>
  <si>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</si>
  <si>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</si>
  <si>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</si>
  <si>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</si>
  <si>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</si>
  <si>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</si>
  <si>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</si>
  <si>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</si>
  <si>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</si>
  <si>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</si>
  <si>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</si>
  <si>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</si>
  <si>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</si>
  <si>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</si>
  <si>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</si>
  <si>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</si>
  <si>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</si>
  <si>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</si>
  <si>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</si>
  <si>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</si>
  <si>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</si>
  <si>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</si>
  <si>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</si>
  <si>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</si>
  <si>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</si>
  <si>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</si>
  <si>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</si>
  <si>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</si>
  <si>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</si>
  <si>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</si>
  <si>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</si>
  <si>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</si>
  <si>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</si>
  <si>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</si>
  <si>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</si>
  <si>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</si>
  <si>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</si>
  <si>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</si>
  <si>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</si>
  <si>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</si>
  <si>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</si>
  <si>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</si>
  <si>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</si>
  <si>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</si>
  <si>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</si>
  <si>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</si>
  <si>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</si>
  <si>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</si>
  <si>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</si>
  <si>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</si>
  <si>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</si>
  <si>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</si>
  <si>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</si>
  <si>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</si>
  <si>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</si>
  <si>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</si>
  <si>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</si>
  <si>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</si>
  <si>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</si>
  <si>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</si>
  <si>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</si>
  <si>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</si>
  <si>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</si>
  <si>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</si>
  <si>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</si>
  <si>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</si>
  <si>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</si>
  <si>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</si>
  <si>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</si>
  <si>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</si>
  <si>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</si>
  <si>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</si>
  <si>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</si>
  <si>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</si>
  <si>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</si>
  <si>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</si>
  <si>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</si>
  <si>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</si>
  <si>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</si>
  <si>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</si>
  <si>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</si>
  <si>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</si>
  <si>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</si>
  <si>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</si>
  <si>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</si>
  <si>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</si>
  <si>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</si>
  <si>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</si>
  <si>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</si>
  <si>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</si>
  <si>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</si>
  <si>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</si>
  <si>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</si>
  <si>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</si>
  <si>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</si>
  <si>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</si>
  <si>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</si>
  <si>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</si>
  <si>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</si>
  <si>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</si>
  <si>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</si>
  <si>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</si>
  <si>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</si>
  <si>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</si>
  <si>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</si>
  <si>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</si>
  <si>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</si>
  <si>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</si>
  <si>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</si>
  <si>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</si>
  <si>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</si>
  <si>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</si>
  <si>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</si>
  <si>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</si>
  <si>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</si>
  <si>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</si>
  <si>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</si>
  <si>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</si>
  <si>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</si>
  <si>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</si>
  <si>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</si>
  <si>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</si>
  <si>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</si>
  <si>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</si>
  <si>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</si>
  <si>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</si>
  <si>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</si>
  <si>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</si>
  <si>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</si>
  <si>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</si>
  <si>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</si>
  <si>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</si>
  <si>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</si>
  <si>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</si>
  <si>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</si>
  <si>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</si>
  <si>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</si>
  <si>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</si>
  <si>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</si>
  <si>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</si>
  <si>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</si>
  <si>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</si>
  <si>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</si>
  <si>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</si>
  <si>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</si>
  <si>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</si>
  <si>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</si>
  <si>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</si>
  <si>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</si>
  <si>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</si>
  <si>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</si>
  <si>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</si>
  <si>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</si>
  <si>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</si>
  <si>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</si>
  <si>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</si>
  <si>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</si>
  <si>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</si>
  <si>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</si>
  <si>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</si>
  <si>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</si>
  <si>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</si>
  <si>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</si>
  <si>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</si>
  <si>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</si>
  <si>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</si>
  <si>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</si>
  <si>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</si>
  <si>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</si>
  <si>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</si>
  <si>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</si>
  <si>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</si>
  <si>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</si>
  <si>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</si>
  <si>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</si>
  <si>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</si>
  <si>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</si>
  <si>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</si>
  <si>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</si>
  <si>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</si>
  <si>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</si>
  <si>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</si>
  <si>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</si>
  <si>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</si>
  <si>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</si>
  <si>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</si>
  <si>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</si>
  <si>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</si>
  <si>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</si>
  <si>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</si>
  <si>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</si>
  <si>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</si>
  <si>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</si>
  <si>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</si>
  <si>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</si>
  <si>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</si>
  <si>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</si>
  <si>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</si>
  <si>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</si>
  <si>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</si>
  <si>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</si>
  <si>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</si>
  <si>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</si>
  <si>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</si>
  <si>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</si>
  <si>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</si>
  <si>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</si>
  <si>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</si>
  <si>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</si>
  <si>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</si>
  <si>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</si>
  <si>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</si>
  <si>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</si>
  <si>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</si>
  <si>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</si>
  <si>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</si>
  <si>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</si>
  <si>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</si>
  <si>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</si>
  <si>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</si>
  <si>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</si>
  <si>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</si>
  <si>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</si>
  <si>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</si>
  <si>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</si>
  <si>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</si>
  <si>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</si>
  <si>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</si>
  <si>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</si>
  <si>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</si>
  <si>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</si>
  <si>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</si>
  <si>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</si>
  <si>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</si>
  <si>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</si>
  <si>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</si>
  <si>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</si>
  <si>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</si>
  <si>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</si>
  <si>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</si>
  <si>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</si>
  <si>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</si>
  <si>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</si>
  <si>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</si>
  <si>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</si>
  <si>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</si>
  <si>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</si>
  <si>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</si>
  <si>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</si>
  <si>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</si>
  <si>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</si>
  <si>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</si>
  <si>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</si>
  <si>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</si>
  <si>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</si>
  <si>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</si>
  <si>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</si>
  <si>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</si>
  <si>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</si>
  <si>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</si>
  <si>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</si>
  <si>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</si>
  <si>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</si>
  <si>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</si>
  <si>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</si>
  <si>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</si>
  <si>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</si>
  <si>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</si>
  <si>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</si>
  <si>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</si>
  <si>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</si>
  <si>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</si>
  <si>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</si>
  <si>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</si>
  <si>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</si>
  <si>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</si>
  <si>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</si>
  <si>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</si>
  <si>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</si>
  <si>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</si>
  <si>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</si>
  <si>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</si>
  <si>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</si>
  <si>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</si>
  <si>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</si>
  <si>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</si>
  <si>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</si>
  <si>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</si>
  <si>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</si>
  <si>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</si>
  <si>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</si>
  <si>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</si>
  <si>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</si>
  <si>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</si>
  <si>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</si>
  <si>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</si>
  <si>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</si>
  <si>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</si>
  <si>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</si>
  <si>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</si>
  <si>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</si>
  <si>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</si>
  <si>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</si>
  <si>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</si>
  <si>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</si>
  <si>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</si>
  <si>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</si>
  <si>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</si>
  <si>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</si>
  <si>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</si>
  <si>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</si>
  <si>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</si>
  <si>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</si>
  <si>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</si>
  <si>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</si>
  <si>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</si>
  <si>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</si>
  <si>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</si>
  <si>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</si>
  <si>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</si>
  <si>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</si>
  <si>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</si>
  <si>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</si>
  <si>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</si>
  <si>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</si>
  <si>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</si>
  <si>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</si>
  <si>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</si>
  <si>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</si>
  <si>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</si>
  <si>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</si>
  <si>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</si>
  <si>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</si>
  <si>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</si>
  <si>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</si>
  <si>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</si>
  <si>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</si>
  <si>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</si>
  <si>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</si>
  <si>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</si>
  <si>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</si>
  <si>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</si>
  <si>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</si>
  <si>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</si>
  <si>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</si>
  <si>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</si>
  <si>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</si>
  <si>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</si>
  <si>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</si>
  <si>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</si>
  <si>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</si>
  <si>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</si>
  <si>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</si>
  <si>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</si>
  <si>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</si>
  <si>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</si>
  <si>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</si>
  <si>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</si>
  <si>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</si>
  <si>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</si>
  <si>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</si>
  <si>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</si>
  <si>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</si>
  <si>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</si>
  <si>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</si>
  <si>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</si>
  <si>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</si>
  <si>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</si>
  <si>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</si>
  <si>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</si>
  <si>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</si>
  <si>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</si>
  <si>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</si>
  <si>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</si>
  <si>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</si>
  <si>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</si>
  <si>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</si>
  <si>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</si>
  <si>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</si>
  <si>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</si>
  <si>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</si>
  <si>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</si>
  <si>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</si>
  <si>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</si>
  <si>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</si>
  <si>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</si>
  <si>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</si>
  <si>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</si>
  <si>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</si>
  <si>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</si>
  <si>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</si>
  <si>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</si>
  <si>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</si>
  <si>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</si>
  <si>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</si>
  <si>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</si>
  <si>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</si>
  <si>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</si>
  <si>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</si>
  <si>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</si>
  <si>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</si>
  <si>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</si>
  <si>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</si>
  <si>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</si>
  <si>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</si>
  <si>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</si>
  <si>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</si>
  <si>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</si>
  <si>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</si>
  <si>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</si>
  <si>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</si>
  <si>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</si>
  <si>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</si>
  <si>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</si>
  <si>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</si>
  <si>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</si>
  <si>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</si>
  <si>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</si>
  <si>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</si>
  <si>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</si>
  <si>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</si>
  <si>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</si>
  <si>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</si>
  <si>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</si>
  <si>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</si>
  <si>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</si>
  <si>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</si>
  <si>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</si>
  <si>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</si>
  <si>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</si>
  <si>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</si>
  <si>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</si>
  <si>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</si>
  <si>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</si>
  <si>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</si>
  <si>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</si>
  <si>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</si>
  <si>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</si>
  <si>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</si>
  <si>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</si>
  <si>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</si>
  <si>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</si>
  <si>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</si>
  <si>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</si>
  <si>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</si>
  <si>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</si>
  <si>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</si>
  <si>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</si>
  <si>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</si>
  <si>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</si>
  <si>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</si>
  <si>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</si>
  <si>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</si>
  <si>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</si>
  <si>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</si>
  <si>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</si>
  <si>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</si>
  <si>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</si>
  <si>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</si>
  <si>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</si>
  <si>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</si>
  <si>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</si>
  <si>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</si>
  <si>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</si>
  <si>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</si>
  <si>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</si>
  <si>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</si>
  <si>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</si>
  <si>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</si>
  <si>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</si>
  <si>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</si>
  <si>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</si>
  <si>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</si>
  <si>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</si>
  <si>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</si>
  <si>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</si>
  <si>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</si>
  <si>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</si>
  <si>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</si>
  <si>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</si>
  <si>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</si>
  <si>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</si>
  <si>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</si>
  <si>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</si>
  <si>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</si>
  <si>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</si>
  <si>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</si>
  <si>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</si>
  <si>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</si>
  <si>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</si>
  <si>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</si>
  <si>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</si>
  <si>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</si>
  <si>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</si>
  <si>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</si>
  <si>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</si>
  <si>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</si>
  <si>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</si>
  <si>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</si>
  <si>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</si>
  <si>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</si>
  <si>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</si>
  <si>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</si>
  <si>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</si>
  <si>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</si>
  <si>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</si>
  <si>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</si>
  <si>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</si>
  <si>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</si>
  <si>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</si>
  <si>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</si>
  <si>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</si>
  <si>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</si>
  <si>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</si>
  <si>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</si>
  <si>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</si>
  <si>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</si>
  <si>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</si>
  <si>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</si>
  <si>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</si>
  <si>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</si>
  <si>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</si>
  <si>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</si>
  <si>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</si>
  <si>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</si>
  <si>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</si>
  <si>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</si>
  <si>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</si>
  <si>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</si>
  <si>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</si>
  <si>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</si>
  <si>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</si>
  <si>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</si>
  <si>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</si>
  <si>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</si>
  <si>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</si>
  <si>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</si>
  <si>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</si>
  <si>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</si>
  <si>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</si>
  <si>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</si>
  <si>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</si>
  <si>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</si>
  <si>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</si>
  <si>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</si>
  <si>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</si>
  <si>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</si>
  <si>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</si>
  <si>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</si>
  <si>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</si>
  <si>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</si>
  <si>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</si>
  <si>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</si>
  <si>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</si>
  <si>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</si>
  <si>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</si>
  <si>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</si>
  <si>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</si>
  <si>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</si>
  <si>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</si>
  <si>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</si>
  <si>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</si>
  <si>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</si>
  <si>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</si>
  <si>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</si>
  <si>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</si>
  <si>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</si>
  <si>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</si>
  <si>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</si>
  <si>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</si>
  <si>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</si>
  <si>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</si>
  <si>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</si>
  <si>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</si>
  <si>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</si>
  <si>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</si>
  <si>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</si>
  <si>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</si>
  <si>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</si>
  <si>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</si>
  <si>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</si>
  <si>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</si>
  <si>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</si>
  <si>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</si>
  <si>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</si>
  <si>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</si>
  <si>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</si>
  <si>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</si>
  <si>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</si>
  <si>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</si>
  <si>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</si>
  <si>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</si>
  <si>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</si>
  <si>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</si>
  <si>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</si>
  <si>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</si>
  <si>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</si>
  <si>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</si>
  <si>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</si>
  <si>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</si>
  <si>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</si>
  <si>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</si>
  <si>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</si>
  <si>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</si>
  <si>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</si>
  <si>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</si>
  <si>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</si>
  <si>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</si>
  <si>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</si>
  <si>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</si>
  <si>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</si>
  <si>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</si>
  <si>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</si>
  <si>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</si>
  <si>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</si>
  <si>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</si>
  <si>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</si>
  <si>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</si>
  <si>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</si>
  <si>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</si>
  <si>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</si>
  <si>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</si>
  <si>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</si>
  <si>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</si>
  <si>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</si>
  <si>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</si>
  <si>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</si>
  <si>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</si>
  <si>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</si>
  <si>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</si>
  <si>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</si>
  <si>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</si>
  <si>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</si>
  <si>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</si>
  <si>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</si>
  <si>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</si>
  <si>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</si>
  <si>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</si>
  <si>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</si>
  <si>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</si>
  <si>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</si>
  <si>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</si>
  <si>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</si>
  <si>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</si>
  <si>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</si>
  <si>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</si>
  <si>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</si>
  <si>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</si>
  <si>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</si>
  <si>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</si>
  <si>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</si>
  <si>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</si>
  <si>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</si>
  <si>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</si>
  <si>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</si>
  <si>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</si>
  <si>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</si>
  <si>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</si>
  <si>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</si>
  <si>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</si>
  <si>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</si>
  <si>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</si>
  <si>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</si>
  <si>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</si>
  <si>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</si>
  <si>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</si>
  <si>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</si>
  <si>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</si>
  <si>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</si>
  <si>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</si>
  <si>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</si>
  <si>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</si>
  <si>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</si>
  <si>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</si>
  <si>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</si>
  <si>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</si>
  <si>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</si>
  <si>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</si>
  <si>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</si>
  <si>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</si>
  <si>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</si>
  <si>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</si>
  <si>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</si>
  <si>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</si>
  <si>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</si>
  <si>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</si>
  <si>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</si>
  <si>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</si>
  <si>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</si>
  <si>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</si>
  <si>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</si>
  <si>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</si>
  <si>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</si>
  <si>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</si>
  <si>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</si>
  <si>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</si>
  <si>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</si>
  <si>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</si>
  <si>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</si>
  <si>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</si>
  <si>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</si>
  <si>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</si>
  <si>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</si>
  <si>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</si>
  <si>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</si>
  <si>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</si>
  <si>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</si>
  <si>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</si>
  <si>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</si>
  <si>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</si>
  <si>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</si>
  <si>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</si>
  <si>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</si>
  <si>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</si>
  <si>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</si>
  <si>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</si>
  <si>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</si>
  <si>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</si>
  <si>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</si>
  <si>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</si>
  <si>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</si>
  <si>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</si>
  <si>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</si>
  <si>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</si>
  <si>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</si>
  <si>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</si>
  <si>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</si>
  <si>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</si>
  <si>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</si>
  <si>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</si>
  <si>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</si>
  <si>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</si>
  <si>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</si>
  <si>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</si>
  <si>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</si>
  <si>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</si>
  <si>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</si>
  <si>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</si>
  <si>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</si>
  <si>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</si>
  <si>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</si>
  <si>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</si>
  <si>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</si>
  <si>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</si>
  <si>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</si>
  <si>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</si>
  <si>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</si>
  <si>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</si>
  <si>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</si>
  <si>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</si>
  <si>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</si>
  <si>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</si>
  <si>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</si>
  <si>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</si>
  <si>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</si>
  <si>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</si>
  <si>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</si>
  <si>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</si>
  <si>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</si>
  <si>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</si>
  <si>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</si>
  <si>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</si>
  <si>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</si>
  <si>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</si>
  <si>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</si>
  <si>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</si>
  <si>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</si>
  <si>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</si>
  <si>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</si>
  <si>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</si>
  <si>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</si>
  <si>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</si>
  <si>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</si>
  <si>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</si>
  <si>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</si>
  <si>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</si>
  <si>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</si>
  <si>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</si>
  <si>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</si>
  <si>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</si>
  <si>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</si>
  <si>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</si>
  <si>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</si>
  <si>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</si>
  <si>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</si>
  <si>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</si>
  <si>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</si>
  <si>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</si>
  <si>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</si>
  <si>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</si>
  <si>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</si>
  <si>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</si>
  <si>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</si>
  <si>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</si>
  <si>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</si>
  <si>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</si>
  <si>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</si>
  <si>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</si>
  <si>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</si>
  <si>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</si>
  <si>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</si>
  <si>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</si>
  <si>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</si>
  <si>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</si>
  <si>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</si>
  <si>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</si>
  <si>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</si>
  <si>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</si>
  <si>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</si>
  <si>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</si>
  <si>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</si>
  <si>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</si>
  <si>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</si>
  <si>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</si>
  <si>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</si>
  <si>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</si>
  <si>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</si>
  <si>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</si>
  <si>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</si>
  <si>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</si>
  <si>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</si>
  <si>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</si>
  <si>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</si>
  <si>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</si>
  <si>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</si>
  <si>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</si>
  <si>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</si>
  <si>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</si>
  <si>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</si>
  <si>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</si>
  <si>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</si>
  <si>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</si>
  <si>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</si>
  <si>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</si>
  <si>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</si>
  <si>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</si>
  <si>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</si>
  <si>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</si>
  <si>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</si>
  <si>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</si>
  <si>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</si>
  <si>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</si>
  <si>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</si>
  <si>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</si>
  <si>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</si>
  <si>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</si>
  <si>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</si>
  <si>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</si>
  <si>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</si>
  <si>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</si>
  <si>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</si>
  <si>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</si>
  <si>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</si>
  <si>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</si>
  <si>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</si>
  <si>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</si>
  <si>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</si>
  <si>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</si>
  <si>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</si>
  <si>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</si>
  <si>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</si>
  <si>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</si>
  <si>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</si>
  <si>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</si>
  <si>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</si>
  <si>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</si>
  <si>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</si>
  <si>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</si>
  <si>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</si>
  <si>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</si>
  <si>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</si>
  <si>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</si>
  <si>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</si>
  <si>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</si>
  <si>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</si>
  <si>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</si>
  <si>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</si>
  <si>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</si>
  <si>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</si>
  <si>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</si>
  <si>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</si>
  <si>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</si>
  <si>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</si>
  <si>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</si>
  <si>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</si>
  <si>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</si>
  <si>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</si>
  <si>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</si>
  <si>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</si>
  <si>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</si>
  <si>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</si>
  <si>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</si>
  <si>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</si>
  <si>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</si>
  <si>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</si>
  <si>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</si>
  <si>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</si>
  <si>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</si>
  <si>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</si>
  <si>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</si>
  <si>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</si>
  <si>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</si>
  <si>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</si>
  <si>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</si>
  <si>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</si>
  <si>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</si>
  <si>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</si>
  <si>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</si>
  <si>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</si>
  <si>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</si>
  <si>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</si>
  <si>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</si>
  <si>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</si>
  <si>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</si>
  <si>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</si>
  <si>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</si>
  <si>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</si>
  <si>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</si>
  <si>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</si>
  <si>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</si>
  <si>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</si>
  <si>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</si>
  <si>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</si>
  <si>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</si>
  <si>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</si>
  <si>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</si>
  <si>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</si>
  <si>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</si>
  <si>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</si>
  <si>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</si>
  <si>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</si>
  <si>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</si>
  <si>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</si>
  <si>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</si>
  <si>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</si>
  <si>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</si>
  <si>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</si>
  <si>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</si>
  <si>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</si>
  <si>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</si>
  <si>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</si>
  <si>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</si>
  <si>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</si>
  <si>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</si>
  <si>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</si>
  <si>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</si>
  <si>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</si>
  <si>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</si>
  <si>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</si>
  <si>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</si>
  <si>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</si>
  <si>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</si>
  <si>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</si>
  <si>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</si>
  <si>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</si>
  <si>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</si>
  <si>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</si>
  <si>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</si>
  <si>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</si>
  <si>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</si>
  <si>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</si>
  <si>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</si>
  <si>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</si>
  <si>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</si>
  <si>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</si>
  <si>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</si>
  <si>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</si>
  <si>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</si>
  <si>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</si>
  <si>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</si>
  <si>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</si>
  <si>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</si>
  <si>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</si>
  <si>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</si>
  <si>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</si>
  <si>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</si>
  <si>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</si>
  <si>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</si>
  <si>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</si>
  <si>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</si>
  <si>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</si>
  <si>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</si>
  <si>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</si>
  <si>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</si>
  <si>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</si>
  <si>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</si>
  <si>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</si>
  <si>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</si>
  <si>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</si>
  <si>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</si>
  <si>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</si>
  <si>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</si>
  <si>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</si>
  <si>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</si>
  <si>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</si>
  <si>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</si>
  <si>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</si>
  <si>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</si>
  <si>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</si>
  <si>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</si>
  <si>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</si>
  <si>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</si>
  <si>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</si>
  <si>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</si>
  <si>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</si>
  <si>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</si>
  <si>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</si>
  <si>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</si>
  <si>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</si>
  <si>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</si>
  <si>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</si>
  <si>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</si>
  <si>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</si>
  <si>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</si>
  <si>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</si>
  <si>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</si>
  <si>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</si>
  <si>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</si>
  <si>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</si>
  <si>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</si>
  <si>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</si>
  <si>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</si>
  <si>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</si>
  <si>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</si>
  <si>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</si>
  <si>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</si>
  <si>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</si>
  <si>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</si>
  <si>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</si>
  <si>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</si>
  <si>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</si>
  <si>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</si>
  <si>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</si>
  <si>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</si>
  <si>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</si>
  <si>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</si>
  <si>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</si>
  <si>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</si>
  <si>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</si>
  <si>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</si>
  <si>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</si>
  <si>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</si>
  <si>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</si>
  <si>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</si>
  <si>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</si>
  <si>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</si>
  <si>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</si>
  <si>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</si>
  <si>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</si>
  <si>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</si>
  <si>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</si>
  <si>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</si>
  <si>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</si>
  <si>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</si>
  <si>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</si>
  <si>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</si>
  <si>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</si>
  <si>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</si>
  <si>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</si>
  <si>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</si>
  <si>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</si>
  <si>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</si>
  <si>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</si>
  <si>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</si>
  <si>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</si>
  <si>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</si>
  <si>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</si>
  <si>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</si>
  <si>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</si>
  <si>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</si>
  <si>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</si>
  <si>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</si>
  <si>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</si>
  <si>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</si>
  <si>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</si>
  <si>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</si>
  <si>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</si>
  <si>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</si>
  <si>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</si>
  <si>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</si>
  <si>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</si>
  <si>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</si>
  <si>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</si>
  <si>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</si>
  <si>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</si>
  <si>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</si>
  <si>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</si>
  <si>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</si>
  <si>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</si>
  <si>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</si>
  <si>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</si>
  <si>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</si>
  <si>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</si>
  <si>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</si>
  <si>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</si>
  <si>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</si>
  <si>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</si>
  <si>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</si>
  <si>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</si>
  <si>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</si>
  <si>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</si>
  <si>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</si>
  <si>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</si>
  <si>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</si>
  <si>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</si>
  <si>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</si>
  <si>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</si>
  <si>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</si>
  <si>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</si>
  <si>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</si>
  <si>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</si>
  <si>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</si>
  <si>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</si>
  <si>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</si>
  <si>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</si>
  <si>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</si>
  <si>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</si>
  <si>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</si>
  <si>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</si>
  <si>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</si>
  <si>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</si>
  <si>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</si>
  <si>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</si>
  <si>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</si>
  <si>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</si>
  <si>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</si>
  <si>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</si>
  <si>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</si>
  <si>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</si>
  <si>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</si>
  <si>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</si>
  <si>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</si>
  <si>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</si>
  <si>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</si>
  <si>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</si>
  <si>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</si>
  <si>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</si>
  <si>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</si>
  <si>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</si>
  <si>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</si>
  <si>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</si>
  <si>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</si>
  <si>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</si>
  <si>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</si>
  <si>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</si>
  <si>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</si>
  <si>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</si>
  <si>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</si>
  <si>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</si>
  <si>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</si>
  <si>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</si>
  <si>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</si>
  <si>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</si>
  <si>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</si>
  <si>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</si>
  <si>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</si>
  <si>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</si>
  <si>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</si>
  <si>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</si>
  <si>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</si>
  <si>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</si>
  <si>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</si>
  <si>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</si>
  <si>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</si>
  <si>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</si>
  <si>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</si>
  <si>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</si>
  <si>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</si>
  <si>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</si>
  <si>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</si>
  <si>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</si>
  <si>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</si>
  <si>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</si>
  <si>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</si>
  <si>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</si>
  <si>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</si>
  <si>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</si>
  <si>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</si>
  <si>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</si>
  <si>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</si>
  <si>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</si>
  <si>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</si>
  <si>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</si>
  <si>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</si>
  <si>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</si>
  <si>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</si>
  <si>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</si>
  <si>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</si>
  <si>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</si>
  <si>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</si>
  <si>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</si>
  <si>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</si>
  <si>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</si>
  <si>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</si>
  <si>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</si>
  <si>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</si>
  <si>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</si>
  <si>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</si>
  <si>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</si>
  <si>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</si>
  <si>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</si>
  <si>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</si>
  <si>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</si>
  <si>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</si>
  <si>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</si>
  <si>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</si>
  <si>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</si>
  <si>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</si>
  <si>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</si>
  <si>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</si>
  <si>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</si>
  <si>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</si>
  <si>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</si>
  <si>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</si>
  <si>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</si>
  <si>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</si>
  <si>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</si>
  <si>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</si>
  <si>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</si>
  <si>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</si>
  <si>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</si>
  <si>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</si>
  <si>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</si>
  <si>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</si>
  <si>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</si>
  <si>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</si>
  <si>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</si>
  <si>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</si>
  <si>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</si>
  <si>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</si>
  <si>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</si>
  <si>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</si>
  <si>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</si>
  <si>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</si>
  <si>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</si>
  <si>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</si>
  <si>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</si>
  <si>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</si>
  <si>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</si>
  <si>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</si>
  <si>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</si>
  <si>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</si>
  <si>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</si>
  <si>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</si>
  <si>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</si>
  <si>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</si>
  <si>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</si>
  <si>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</si>
  <si>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</si>
  <si>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</si>
  <si>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</si>
  <si>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</si>
  <si>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</si>
  <si>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</si>
  <si>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</si>
  <si>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</si>
  <si>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</si>
  <si>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</si>
  <si>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</si>
  <si>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</si>
  <si>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</si>
  <si>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</si>
  <si>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</si>
  <si>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</si>
  <si>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</si>
  <si>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</si>
  <si>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</si>
  <si>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</si>
  <si>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</si>
  <si>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</si>
  <si>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</si>
  <si>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</si>
  <si>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</si>
  <si>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</si>
  <si>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</si>
  <si>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</si>
  <si>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</si>
  <si>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</si>
  <si>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</si>
  <si>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</si>
  <si>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</si>
  <si>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</si>
  <si>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</si>
  <si>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</si>
  <si>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</si>
  <si>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</si>
  <si>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</si>
  <si>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</si>
  <si>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</si>
  <si>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</si>
  <si>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</si>
  <si>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</si>
  <si>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</si>
  <si>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</si>
  <si>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</si>
  <si>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</si>
  <si>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</si>
  <si>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</si>
  <si>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</si>
  <si>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</si>
  <si>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</si>
  <si>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</si>
  <si>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</si>
  <si>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</si>
  <si>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</si>
  <si>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</si>
  <si>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</si>
  <si>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</si>
  <si>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</si>
  <si>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</si>
  <si>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</si>
  <si>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</si>
  <si>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</si>
  <si>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</si>
  <si>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</si>
  <si>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</si>
  <si>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</si>
  <si>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</si>
  <si>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</si>
  <si>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</si>
  <si>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</si>
  <si>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</si>
  <si>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</si>
  <si>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</si>
  <si>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</si>
  <si>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</si>
  <si>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</si>
  <si>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</si>
  <si>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</si>
  <si>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</si>
  <si>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</si>
  <si>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</si>
  <si>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</si>
  <si>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</si>
  <si>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</si>
  <si>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</si>
  <si>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</si>
  <si>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</si>
  <si>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</si>
  <si>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</si>
  <si>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</si>
  <si>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</si>
  <si>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</si>
  <si>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</si>
  <si>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</si>
  <si>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</si>
  <si>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</si>
  <si>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</si>
  <si>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</si>
  <si>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</si>
  <si>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</si>
  <si>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</si>
  <si>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</si>
  <si>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</si>
  <si>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</si>
  <si>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</si>
  <si>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</si>
  <si>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</si>
  <si>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</si>
  <si>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</si>
  <si>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</si>
  <si>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</si>
  <si>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</si>
  <si>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</si>
  <si>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</si>
  <si>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</si>
  <si>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</si>
  <si>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</si>
  <si>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</si>
  <si>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</si>
  <si>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</si>
  <si>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</si>
  <si>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</si>
  <si>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</si>
  <si>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</si>
  <si>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</si>
  <si>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</si>
  <si>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</si>
  <si>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</si>
  <si>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</si>
  <si>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</si>
  <si>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</si>
  <si>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</si>
  <si>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</si>
  <si>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</si>
  <si>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</si>
  <si>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</si>
  <si>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</si>
  <si>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</si>
  <si>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</si>
  <si>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</si>
  <si>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</si>
  <si>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</si>
  <si>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</si>
  <si>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</si>
  <si>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</si>
  <si>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</si>
  <si>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</si>
  <si>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</si>
  <si>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</si>
  <si>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</si>
  <si>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</si>
  <si>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</si>
  <si>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</si>
  <si>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</si>
  <si>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</si>
  <si>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</si>
  <si>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</si>
  <si>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</si>
  <si>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</si>
  <si>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</si>
  <si>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</si>
  <si>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</si>
  <si>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</si>
  <si>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</si>
  <si>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</si>
  <si>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</si>
  <si>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</si>
  <si>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</si>
  <si>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</si>
  <si>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</si>
  <si>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</si>
  <si>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</si>
  <si>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</si>
  <si>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</si>
  <si>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</si>
  <si>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</si>
  <si>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</si>
  <si>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</si>
  <si>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</si>
  <si>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</si>
  <si>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</si>
  <si>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</si>
  <si>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</si>
  <si>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</si>
  <si>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</si>
  <si>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</si>
  <si>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</si>
  <si>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</si>
  <si>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</si>
  <si>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</si>
  <si>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</si>
  <si>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</si>
  <si>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</si>
  <si>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</si>
  <si>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</si>
  <si>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</si>
  <si>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</si>
  <si>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</si>
  <si>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</si>
  <si>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</si>
  <si>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</si>
  <si>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</si>
  <si>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</si>
  <si>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</si>
  <si>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</si>
  <si>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</si>
  <si>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</si>
  <si>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</si>
  <si>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</si>
  <si>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</si>
  <si>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</si>
  <si>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</si>
  <si>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</si>
  <si>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</si>
  <si>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</si>
  <si>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</si>
  <si>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</si>
  <si>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</si>
  <si>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</si>
  <si>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</si>
  <si>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</si>
  <si>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</si>
  <si>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</si>
  <si>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</si>
  <si>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</si>
  <si>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</si>
  <si>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</si>
  <si>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</si>
  <si>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</si>
  <si>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</si>
  <si>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</si>
  <si>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</si>
  <si>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</si>
  <si>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</si>
  <si>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</si>
  <si>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</si>
  <si>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</si>
  <si>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</si>
  <si>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</si>
  <si>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</si>
  <si>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</si>
  <si>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</si>
  <si>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</si>
  <si>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</si>
  <si>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</si>
  <si>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</si>
  <si>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</si>
  <si>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</si>
  <si>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</si>
  <si>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</si>
  <si>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</si>
  <si>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</si>
  <si>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</si>
  <si>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</si>
  <si>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</si>
  <si>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</si>
  <si>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</si>
  <si>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</si>
  <si>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</si>
  <si>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</si>
  <si>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</si>
  <si>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</si>
  <si>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</si>
  <si>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</si>
  <si>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</si>
  <si>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</si>
  <si>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</si>
  <si>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</si>
  <si>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</si>
  <si>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</si>
  <si>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</si>
  <si>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</si>
  <si>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</si>
  <si>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</si>
  <si>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</si>
  <si>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</si>
  <si>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</si>
  <si>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</si>
  <si>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</si>
  <si>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</si>
  <si>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</si>
  <si>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</si>
  <si>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</si>
  <si>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</si>
  <si>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</si>
  <si>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</si>
  <si>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</si>
  <si>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</si>
  <si>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</si>
  <si>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</si>
  <si>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</si>
  <si>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</si>
  <si>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</si>
  <si>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</si>
  <si>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</si>
  <si>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</si>
  <si>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</si>
  <si>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</si>
  <si>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</si>
  <si>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</si>
  <si>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</si>
  <si>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</si>
  <si>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</si>
  <si>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</si>
  <si>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</si>
  <si>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</si>
  <si>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</si>
  <si>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</si>
  <si>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</si>
  <si>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</si>
  <si>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</si>
  <si>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</si>
  <si>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</si>
  <si>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</si>
  <si>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</si>
  <si>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</si>
  <si>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</si>
  <si>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</si>
  <si>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</si>
  <si>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</si>
  <si>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</si>
  <si>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</si>
  <si>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</si>
  <si>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</si>
  <si>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</si>
  <si>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</si>
  <si>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</si>
  <si>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</si>
  <si>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</si>
  <si>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</si>
  <si>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</si>
  <si>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</si>
  <si>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</si>
  <si>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</si>
  <si>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</si>
  <si>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</si>
  <si>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</si>
  <si>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</si>
  <si>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</si>
  <si>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</si>
  <si>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</si>
  <si>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</si>
  <si>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</si>
  <si>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</si>
  <si>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</si>
  <si>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</si>
  <si>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</si>
  <si>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</si>
  <si>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</si>
  <si>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</si>
  <si>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</si>
  <si>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</si>
  <si>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</si>
  <si>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</si>
  <si>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</si>
  <si>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</si>
  <si>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</si>
  <si>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</si>
  <si>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</si>
  <si>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</si>
  <si>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</si>
  <si>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</si>
  <si>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</si>
  <si>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</si>
  <si>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</si>
  <si>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</si>
  <si>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</si>
  <si>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</si>
  <si>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</si>
  <si>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</si>
  <si>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</si>
  <si>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</si>
  <si>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</si>
  <si>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</si>
  <si>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</si>
  <si>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</si>
  <si>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</si>
  <si>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</si>
  <si>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</si>
  <si>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</si>
  <si>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</si>
  <si>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</si>
  <si>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</si>
  <si>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</si>
  <si>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</si>
  <si>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</si>
  <si>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</si>
  <si>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</si>
  <si>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</si>
  <si>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</si>
  <si>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</si>
  <si>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</si>
  <si>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</si>
  <si>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</si>
  <si>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</si>
  <si>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</si>
  <si>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</si>
  <si>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</si>
  <si>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</si>
  <si>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</si>
  <si>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</si>
  <si>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</si>
  <si>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</si>
  <si>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</si>
  <si>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</si>
  <si>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</si>
  <si>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</si>
  <si>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</si>
  <si>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</si>
  <si>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</si>
  <si>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</si>
  <si>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</si>
  <si>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</si>
  <si>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</si>
  <si>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</si>
  <si>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</si>
  <si>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</si>
  <si>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</si>
  <si>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</si>
  <si>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</si>
  <si>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</si>
  <si>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</si>
  <si>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</si>
  <si>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</si>
  <si>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</si>
  <si>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</si>
  <si>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</si>
  <si>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</si>
  <si>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</si>
  <si>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</si>
  <si>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</si>
  <si>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</si>
  <si>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</si>
  <si>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</si>
  <si>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</si>
  <si>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</si>
  <si>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</si>
  <si>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</si>
  <si>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</si>
  <si>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</si>
  <si>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</si>
  <si>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</si>
  <si>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</si>
  <si>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</si>
  <si>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</si>
  <si>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</si>
  <si>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</si>
  <si>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</si>
  <si>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</si>
  <si>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</si>
  <si>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</si>
  <si>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</si>
  <si>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</si>
  <si>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</si>
  <si>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</si>
  <si>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</si>
  <si>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</si>
  <si>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</si>
  <si>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</si>
  <si>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</si>
  <si>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</si>
  <si>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</si>
  <si>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</si>
  <si>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</si>
  <si>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</si>
  <si>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</si>
  <si>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</si>
  <si>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</si>
  <si>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</si>
  <si>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</si>
  <si>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</si>
  <si>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</si>
  <si>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</si>
  <si>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</si>
  <si>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</si>
  <si>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</si>
  <si>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</si>
  <si>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</si>
  <si>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</si>
  <si>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</si>
  <si>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</si>
  <si>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</si>
  <si>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</si>
  <si>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</si>
  <si>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</si>
  <si>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</si>
  <si>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</si>
  <si>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</si>
  <si>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</si>
  <si>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</si>
  <si>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</si>
  <si>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</si>
  <si>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</si>
  <si>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</si>
  <si>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</si>
  <si>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</si>
  <si>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</si>
  <si>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</si>
  <si>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</si>
  <si>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</si>
  <si>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</si>
  <si>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</si>
  <si>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</si>
  <si>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</si>
  <si>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</si>
  <si>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</si>
  <si>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</si>
  <si>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</si>
  <si>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</si>
  <si>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</si>
  <si>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</si>
  <si>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</si>
  <si>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</si>
  <si>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</si>
  <si>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</si>
  <si>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</si>
  <si>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</si>
  <si>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</si>
  <si>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</si>
  <si>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</si>
  <si>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</si>
  <si>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</si>
  <si>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</si>
  <si>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</si>
  <si>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</si>
  <si>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</si>
  <si>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</si>
  <si>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</si>
  <si>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</si>
  <si>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</si>
  <si>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</si>
  <si>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</si>
  <si>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</si>
  <si>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</si>
  <si>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</si>
  <si>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</si>
  <si>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</si>
  <si>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</si>
  <si>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</si>
  <si>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</si>
  <si>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</si>
  <si>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</si>
  <si>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</si>
  <si>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</si>
  <si>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</si>
  <si>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</si>
  <si>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</si>
  <si>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</si>
  <si>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</si>
  <si>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</si>
  <si>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</si>
  <si>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</si>
  <si>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</si>
  <si>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</si>
  <si>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</si>
  <si>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</si>
  <si>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</si>
  <si>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</si>
  <si>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</si>
  <si>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</si>
  <si>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</si>
  <si>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</si>
  <si>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</si>
  <si>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</si>
  <si>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</si>
  <si>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</si>
  <si>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</si>
  <si>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</si>
  <si>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</si>
  <si>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</si>
  <si>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</si>
  <si>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</si>
  <si>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</si>
  <si>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</si>
  <si>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</si>
  <si>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</si>
  <si>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</si>
  <si>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</si>
  <si>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</si>
  <si>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</si>
  <si>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</si>
  <si>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</si>
  <si>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</si>
  <si>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</si>
  <si>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</si>
  <si>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</si>
  <si>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</si>
  <si>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</si>
  <si>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</si>
  <si>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</si>
  <si>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</si>
  <si>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</si>
  <si>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</si>
  <si>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</si>
  <si>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</si>
  <si>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</si>
  <si>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</si>
  <si>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</si>
  <si>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</si>
  <si>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</si>
  <si>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</si>
  <si>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</si>
  <si>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</si>
  <si>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</si>
  <si>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</si>
  <si>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</si>
  <si>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</si>
  <si>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</si>
  <si>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</si>
  <si>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</si>
  <si>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</si>
  <si>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</si>
  <si>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</si>
  <si>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</si>
  <si>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</si>
  <si>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</si>
  <si>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</si>
  <si>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</si>
  <si>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</si>
  <si>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</si>
  <si>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</si>
  <si>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</si>
  <si>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</si>
  <si>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</si>
  <si>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</si>
  <si>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</si>
  <si>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</si>
  <si>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</si>
  <si>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</si>
  <si>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</si>
  <si>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</si>
  <si>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</si>
  <si>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</si>
  <si>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</si>
  <si>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</si>
  <si>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</si>
  <si>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</si>
  <si>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</si>
  <si>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</si>
  <si>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</si>
  <si>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</si>
  <si>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</si>
  <si>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</si>
  <si>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</si>
  <si>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</si>
  <si>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</si>
  <si>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</si>
  <si>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</si>
  <si>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</si>
  <si>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</si>
  <si>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</si>
  <si>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</si>
  <si>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</si>
  <si>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</si>
  <si>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</si>
  <si>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</si>
  <si>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</si>
  <si>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</si>
  <si>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</si>
  <si>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</si>
  <si>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</si>
  <si>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</si>
  <si>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</si>
  <si>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</si>
  <si>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</si>
  <si>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</si>
  <si>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</si>
  <si>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</si>
  <si>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</si>
  <si>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</si>
  <si>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</si>
  <si>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</si>
  <si>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</si>
  <si>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</si>
  <si>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</si>
  <si>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</si>
  <si>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</si>
  <si>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</si>
  <si>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</si>
  <si>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</si>
  <si>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</si>
  <si>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</si>
  <si>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</si>
  <si>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</si>
  <si>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</si>
  <si>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</si>
  <si>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</si>
  <si>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</si>
  <si>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</si>
  <si>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</si>
  <si>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</si>
  <si>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</si>
  <si>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</si>
  <si>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</si>
  <si>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</si>
  <si>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</si>
  <si>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</si>
  <si>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</si>
  <si>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</si>
  <si>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</si>
  <si>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</si>
  <si>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</si>
  <si>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</si>
  <si>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</si>
  <si>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</si>
  <si>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</si>
  <si>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</si>
  <si>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</si>
  <si>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</si>
  <si>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</si>
  <si>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</si>
  <si>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</si>
  <si>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</si>
  <si>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</si>
  <si>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</si>
  <si>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</si>
  <si>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</si>
  <si>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</si>
  <si>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</si>
  <si>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</si>
  <si>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</si>
  <si>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</si>
  <si>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</si>
  <si>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</si>
  <si>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</si>
  <si>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</si>
  <si>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</si>
  <si>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</si>
  <si>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</si>
  <si>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</si>
  <si>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</si>
  <si>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</si>
  <si>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</si>
  <si>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</si>
  <si>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</si>
  <si>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</si>
  <si>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</si>
  <si>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</si>
  <si>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</si>
  <si>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</si>
  <si>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</si>
  <si>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</si>
  <si>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</si>
  <si>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</si>
  <si>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</si>
  <si>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</si>
  <si>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</si>
  <si>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</si>
  <si>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</si>
  <si>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</si>
  <si>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</si>
  <si>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</si>
  <si>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</si>
  <si>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</si>
  <si>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</si>
  <si>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</si>
  <si>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</si>
  <si>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</si>
  <si>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</si>
  <si>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</si>
  <si>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</si>
  <si>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</si>
  <si>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</si>
  <si>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</si>
  <si>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</si>
  <si>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</si>
  <si>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</si>
  <si>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</si>
  <si>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</si>
  <si>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</si>
  <si>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</si>
  <si>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</si>
  <si>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</si>
  <si>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</si>
  <si>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</si>
  <si>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</si>
  <si>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</si>
  <si>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</si>
  <si>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</si>
  <si>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</si>
  <si>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</si>
  <si>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</si>
  <si>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</si>
  <si>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</si>
  <si>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</si>
  <si>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</si>
  <si>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</si>
  <si>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</si>
  <si>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</si>
  <si>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</si>
  <si>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</si>
  <si>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</si>
  <si>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</si>
  <si>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</si>
  <si>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</si>
  <si>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</si>
  <si>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</si>
  <si>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</si>
  <si>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</si>
  <si>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</si>
  <si>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</si>
  <si>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</si>
  <si>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</si>
  <si>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</si>
  <si>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</si>
  <si>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</si>
  <si>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</si>
  <si>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</si>
  <si>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</si>
  <si>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</si>
  <si>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</si>
  <si>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</si>
  <si>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</si>
  <si>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</si>
  <si>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</si>
  <si>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</si>
  <si>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</si>
  <si>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</si>
  <si>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</si>
  <si>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</si>
  <si>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</si>
  <si>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</si>
  <si>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</si>
  <si>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</si>
  <si>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</si>
  <si>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</si>
  <si>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</si>
  <si>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</si>
  <si>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</si>
  <si>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</si>
  <si>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</si>
  <si>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</si>
  <si>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</si>
  <si>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</si>
  <si>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</si>
  <si>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</si>
  <si>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</si>
  <si>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</si>
  <si>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</si>
  <si>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</si>
  <si>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</si>
  <si>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</si>
  <si>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</si>
  <si>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</si>
  <si>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</si>
  <si>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</si>
  <si>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</si>
  <si>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</si>
  <si>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</si>
  <si>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</si>
  <si>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</si>
  <si>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</si>
  <si>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</si>
  <si>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</si>
  <si>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</si>
  <si>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</si>
  <si>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</si>
  <si>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</si>
  <si>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</si>
  <si>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</si>
  <si>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</si>
  <si>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</si>
  <si>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</si>
  <si>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</si>
  <si>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</si>
  <si>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</si>
  <si>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</si>
  <si>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</si>
  <si>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</si>
  <si>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</si>
  <si>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</si>
  <si>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</si>
  <si>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</si>
  <si>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</si>
  <si>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</si>
  <si>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</si>
  <si>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</si>
  <si>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</si>
  <si>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</si>
  <si>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</si>
  <si>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</si>
  <si>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</si>
  <si>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</si>
  <si>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</si>
  <si>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</si>
  <si>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</si>
  <si>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</si>
  <si>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</si>
  <si>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</si>
  <si>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</si>
  <si>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</si>
  <si>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</si>
  <si>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</si>
  <si>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</si>
  <si>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</si>
  <si>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</si>
  <si>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</si>
  <si>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</si>
  <si>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</si>
  <si>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</si>
  <si>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</si>
  <si>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</si>
  <si>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</si>
  <si>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</si>
  <si>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</si>
  <si>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</si>
  <si>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</si>
  <si>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</si>
  <si>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</si>
  <si>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</si>
  <si>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</si>
  <si>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</si>
  <si>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</si>
  <si>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</si>
  <si>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</si>
  <si>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</si>
  <si>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</si>
  <si>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</si>
  <si>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</si>
  <si>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</si>
  <si>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</si>
  <si>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</si>
  <si>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</si>
  <si>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</si>
  <si>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</si>
  <si>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</si>
  <si>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</si>
  <si>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</si>
  <si>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</si>
  <si>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</si>
  <si>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</si>
  <si>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</si>
  <si>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</si>
  <si>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</si>
  <si>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</si>
  <si>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</si>
  <si>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</si>
  <si>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</si>
  <si>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</si>
  <si>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</si>
  <si>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</si>
  <si>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</si>
  <si>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</si>
  <si>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</si>
  <si>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</si>
  <si>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</si>
  <si>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</si>
  <si>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</si>
  <si>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</si>
  <si>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</si>
  <si>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</si>
  <si>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</si>
  <si>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</si>
  <si>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</si>
  <si>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</si>
  <si>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</si>
  <si>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</si>
  <si>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</si>
  <si>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</si>
  <si>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</si>
  <si>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</si>
  <si>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</si>
  <si>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</si>
  <si>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</si>
  <si>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</si>
  <si>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</si>
  <si>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</si>
  <si>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</si>
  <si>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</si>
  <si>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</si>
  <si>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</si>
  <si>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</si>
  <si>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</si>
  <si>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</si>
  <si>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</si>
  <si>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</si>
  <si>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</si>
  <si>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</si>
  <si>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</si>
  <si>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</si>
  <si>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</si>
  <si>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</si>
  <si>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</si>
  <si>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</si>
  <si>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</si>
  <si>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</si>
  <si>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</si>
  <si>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</si>
  <si>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</si>
  <si>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</si>
  <si>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</si>
  <si>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</si>
  <si>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</si>
  <si>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</si>
  <si>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</si>
  <si>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</si>
  <si>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</si>
  <si>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</si>
  <si>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</si>
  <si>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</si>
  <si>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</si>
  <si>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</si>
  <si>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</si>
  <si>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</si>
  <si>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</si>
  <si>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</si>
  <si>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</si>
  <si>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</si>
  <si>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</si>
  <si>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</si>
  <si>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</si>
  <si>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</si>
  <si>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</si>
  <si>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</si>
  <si>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</si>
  <si>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</si>
  <si>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</si>
  <si>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</si>
  <si>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</si>
  <si>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</si>
  <si>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</si>
  <si>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</si>
  <si>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</si>
  <si>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</si>
  <si>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</si>
  <si>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</si>
  <si>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</si>
  <si>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</si>
  <si>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</si>
  <si>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</si>
  <si>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</si>
  <si>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</si>
  <si>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</si>
  <si>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</si>
  <si>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</si>
  <si>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</si>
  <si>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</si>
  <si>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</si>
  <si>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</si>
  <si>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</si>
  <si>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</si>
  <si>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</si>
  <si>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</si>
  <si>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</si>
  <si>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</si>
  <si>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</si>
  <si>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</si>
  <si>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</si>
  <si>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</si>
  <si>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</si>
  <si>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</si>
  <si>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</si>
  <si>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</si>
  <si>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</si>
  <si>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</si>
  <si>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</si>
  <si>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</si>
  <si>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</si>
  <si>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</si>
  <si>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</si>
  <si>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</si>
  <si>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</si>
  <si>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</si>
  <si>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</si>
  <si>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</si>
  <si>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</si>
  <si>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</si>
  <si>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</si>
  <si>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</si>
  <si>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</si>
  <si>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</si>
  <si>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</si>
  <si>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</si>
  <si>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</si>
  <si>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</si>
  <si>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</si>
  <si>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</si>
  <si>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</si>
  <si>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</si>
  <si>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</si>
  <si>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</si>
  <si>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</si>
  <si>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</si>
  <si>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</si>
  <si>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</si>
  <si>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</si>
  <si>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</si>
  <si>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</si>
  <si>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</si>
  <si>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</si>
  <si>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</si>
  <si>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</si>
  <si>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</si>
  <si>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</si>
  <si>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</si>
  <si>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</si>
  <si>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</si>
  <si>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</si>
  <si>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</si>
  <si>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</si>
  <si>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</si>
  <si>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</si>
  <si>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</si>
  <si>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</si>
  <si>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</si>
  <si>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</si>
  <si>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</si>
  <si>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</si>
  <si>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</si>
  <si>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</si>
  <si>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</si>
  <si>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</si>
  <si>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</si>
  <si>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</si>
  <si>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</si>
  <si>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</si>
  <si>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</si>
  <si>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</si>
  <si>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</si>
  <si>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</si>
  <si>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</si>
  <si>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</si>
  <si>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</si>
  <si>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</si>
  <si>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</si>
  <si>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</si>
  <si>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</si>
  <si>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</si>
  <si>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</si>
  <si>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</si>
  <si>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</si>
  <si>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</si>
  <si>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</si>
  <si>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</si>
  <si>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</si>
  <si>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</si>
  <si>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</si>
  <si>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</si>
  <si>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</si>
  <si>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</si>
  <si>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</si>
  <si>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</si>
  <si>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</si>
  <si>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</si>
  <si>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</si>
  <si>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</si>
  <si>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</si>
  <si>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</si>
  <si>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</si>
  <si>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</si>
  <si>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</si>
  <si>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</si>
  <si>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</si>
  <si>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</si>
  <si>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</si>
  <si>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</si>
  <si>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</si>
  <si>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</si>
  <si>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</si>
  <si>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</si>
  <si>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</si>
  <si>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</si>
  <si>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</si>
  <si>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</si>
  <si>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</si>
  <si>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</si>
  <si>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</si>
  <si>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</si>
  <si>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</si>
  <si>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</si>
  <si>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</si>
  <si>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</si>
  <si>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</si>
  <si>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</si>
  <si>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</si>
  <si>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</si>
  <si>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</si>
  <si>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</si>
  <si>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</si>
  <si>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</si>
  <si>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</si>
  <si>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</si>
  <si>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</si>
  <si>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</si>
  <si>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</si>
  <si>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</si>
  <si>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</si>
  <si>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</si>
  <si>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</si>
  <si>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</si>
  <si>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</si>
  <si>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</si>
  <si>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</si>
  <si>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</si>
  <si>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</si>
  <si>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</si>
  <si>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</si>
  <si>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</si>
  <si>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</si>
  <si>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</si>
  <si>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</si>
  <si>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</si>
  <si>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</si>
  <si>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</si>
  <si>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</si>
  <si>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</si>
  <si>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</si>
  <si>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</si>
  <si>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</si>
  <si>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</si>
  <si>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</si>
  <si>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</si>
  <si>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</si>
  <si>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</si>
  <si>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</si>
  <si>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</si>
  <si>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</si>
  <si>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</si>
  <si>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</si>
  <si>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</si>
  <si>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</si>
  <si>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</si>
  <si>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</si>
  <si>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</si>
  <si>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</si>
  <si>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</si>
  <si>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</si>
  <si>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</si>
  <si>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</si>
  <si>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</si>
  <si>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</si>
  <si>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</si>
  <si>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</si>
  <si>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</si>
  <si>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</si>
  <si>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</si>
  <si>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</si>
  <si>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</si>
  <si>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</si>
  <si>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</si>
  <si>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</si>
  <si>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</si>
  <si>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</si>
  <si>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</si>
  <si>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</si>
  <si>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</si>
  <si>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</si>
  <si>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</si>
  <si>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</si>
  <si>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</si>
  <si>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</si>
  <si>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</si>
  <si>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</si>
  <si>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</si>
  <si>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</si>
  <si>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</si>
  <si>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</si>
  <si>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</si>
  <si>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</si>
  <si>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</si>
  <si>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</si>
  <si>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</si>
  <si>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</si>
  <si>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</si>
  <si>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</si>
  <si>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</si>
  <si>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</si>
  <si>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</si>
  <si>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</si>
  <si>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</si>
  <si>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</si>
  <si>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</si>
  <si>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</si>
  <si>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</si>
  <si>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</si>
  <si>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</si>
  <si>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</si>
  <si>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</si>
  <si>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</si>
  <si>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</si>
  <si>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</si>
  <si>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</si>
  <si>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</si>
  <si>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</si>
  <si>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</si>
  <si>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</si>
  <si>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</si>
  <si>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</si>
  <si>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</si>
  <si>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</si>
  <si>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</si>
  <si>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</si>
  <si>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</si>
  <si>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</si>
  <si>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</si>
  <si>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</si>
  <si>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</si>
  <si>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</si>
  <si>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</si>
  <si>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</si>
  <si>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</si>
  <si>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</si>
  <si>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</si>
  <si>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</si>
  <si>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</si>
  <si>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</si>
  <si>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</si>
  <si>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</si>
  <si>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</si>
  <si>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</si>
  <si>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</si>
  <si>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</si>
  <si>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</si>
  <si>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</si>
  <si>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</si>
  <si>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</si>
  <si>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</si>
  <si>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</si>
  <si>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</si>
  <si>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</si>
  <si>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</si>
  <si>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</si>
  <si>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</si>
  <si>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</si>
  <si>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</si>
  <si>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</si>
  <si>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</si>
  <si>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</si>
  <si>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</si>
  <si>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</si>
  <si>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</si>
  <si>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</si>
  <si>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</si>
  <si>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</si>
  <si>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</si>
  <si>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</si>
  <si>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</si>
  <si>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</si>
  <si>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</si>
  <si>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</si>
  <si>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</si>
  <si>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</si>
  <si>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</si>
  <si>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</si>
  <si>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</si>
  <si>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</si>
  <si>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</si>
  <si>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</si>
  <si>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</si>
  <si>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</si>
  <si>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</si>
  <si>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</si>
  <si>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</si>
  <si>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</si>
  <si>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</si>
  <si>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</si>
  <si>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</si>
  <si>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</si>
  <si>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</si>
  <si>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</si>
  <si>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</si>
  <si>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</si>
  <si>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</si>
  <si>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</si>
  <si>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</si>
  <si>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</si>
  <si>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</si>
  <si>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</si>
  <si>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</si>
  <si>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</si>
  <si>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</si>
  <si>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</si>
  <si>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</si>
  <si>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</si>
  <si>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</si>
  <si>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</si>
  <si>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</si>
  <si>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</si>
  <si>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</si>
  <si>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</si>
  <si>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</si>
  <si>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</si>
  <si>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</si>
  <si>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</si>
  <si>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</si>
  <si>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</si>
  <si>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</si>
  <si>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</si>
  <si>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</si>
  <si>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</si>
  <si>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</si>
  <si>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</si>
  <si>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</si>
  <si>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</si>
  <si>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</si>
  <si>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</si>
  <si>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</si>
  <si>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</si>
  <si>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</si>
  <si>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</si>
  <si>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</si>
  <si>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</si>
  <si>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</si>
  <si>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</si>
  <si>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</si>
  <si>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</si>
  <si>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</si>
  <si>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</si>
  <si>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</si>
  <si>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</si>
  <si>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</si>
  <si>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</si>
  <si>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</si>
  <si>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</si>
  <si>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</si>
  <si>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</si>
  <si>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</si>
  <si>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</si>
  <si>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</si>
  <si>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</si>
  <si>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</si>
  <si>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</si>
  <si>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</si>
  <si>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</si>
  <si>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</si>
  <si>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</si>
  <si>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</si>
  <si>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</si>
  <si>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</si>
  <si>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</si>
  <si>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</si>
  <si>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</si>
  <si>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</si>
  <si>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</si>
  <si>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</si>
  <si>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</si>
  <si>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</si>
  <si>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</si>
  <si>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</si>
  <si>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</si>
  <si>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</si>
  <si>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</si>
  <si>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</si>
  <si>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</si>
  <si>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</si>
  <si>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</si>
  <si>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</si>
  <si>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</si>
  <si>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</si>
  <si>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</si>
  <si>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</si>
  <si>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</si>
  <si>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</si>
  <si>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</si>
  <si>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</si>
  <si>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</si>
  <si>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</si>
  <si>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</si>
  <si>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</si>
  <si>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</si>
  <si>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</si>
  <si>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</si>
  <si>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</si>
  <si>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</si>
  <si>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</si>
  <si>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</si>
  <si>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</si>
  <si>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</si>
  <si>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</si>
  <si>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</si>
  <si>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</si>
  <si>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</si>
  <si>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</si>
  <si>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</si>
  <si>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</si>
  <si>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</si>
  <si>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</si>
  <si>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</si>
  <si>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</si>
  <si>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</si>
  <si>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</si>
  <si>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</si>
  <si>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</si>
  <si>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</si>
  <si>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</si>
  <si>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</si>
  <si>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</si>
  <si>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</si>
  <si>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</si>
  <si>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</si>
  <si>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</si>
  <si>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</si>
  <si>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</si>
  <si>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</si>
  <si>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</si>
  <si>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</si>
  <si>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</si>
  <si>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</si>
  <si>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</si>
  <si>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</si>
  <si>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</si>
  <si>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</si>
  <si>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</si>
  <si>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</si>
  <si>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</si>
  <si>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</si>
  <si>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</si>
  <si>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</si>
  <si>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</si>
  <si>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</si>
  <si>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</si>
  <si>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</si>
  <si>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</si>
  <si>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</si>
  <si>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</si>
  <si>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</si>
  <si>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</si>
  <si>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</si>
  <si>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</si>
  <si>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</si>
  <si>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</si>
  <si>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</si>
  <si>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</si>
  <si>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</si>
  <si>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</si>
  <si>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</si>
  <si>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</si>
  <si>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</si>
  <si>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</si>
  <si>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</si>
  <si>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</si>
  <si>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</si>
  <si>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</si>
  <si>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</si>
  <si>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</si>
  <si>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</si>
  <si>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</si>
  <si>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</si>
  <si>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</si>
  <si>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</si>
  <si>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</si>
  <si>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</si>
  <si>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</si>
  <si>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</si>
  <si>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</si>
  <si>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</si>
  <si>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</si>
  <si>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</si>
  <si>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</si>
  <si>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</si>
  <si>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</si>
  <si>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</si>
  <si>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</si>
  <si>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</si>
  <si>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</si>
  <si>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</si>
  <si>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</si>
  <si>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</si>
  <si>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</si>
  <si>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</si>
  <si>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</si>
  <si>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</si>
  <si>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</si>
  <si>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</si>
  <si>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</si>
  <si>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</si>
  <si>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</si>
  <si>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</si>
  <si>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</si>
  <si>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</si>
  <si>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</si>
  <si>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</si>
  <si>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</si>
  <si>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</si>
  <si>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</si>
  <si>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</si>
  <si>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</si>
  <si>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</si>
  <si>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</si>
  <si>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</si>
  <si>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</si>
  <si>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</si>
  <si>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</si>
  <si>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</si>
  <si>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</si>
  <si>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</si>
  <si>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</si>
  <si>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</si>
  <si>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</si>
  <si>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</si>
  <si>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</si>
  <si>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</si>
  <si>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</si>
  <si>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</si>
  <si>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</si>
  <si>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</si>
  <si>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</si>
  <si>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</si>
  <si>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</si>
  <si>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</si>
  <si>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</si>
  <si>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</si>
  <si>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</si>
  <si>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</si>
  <si>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</si>
  <si>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</si>
  <si>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</si>
  <si>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</si>
  <si>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</si>
  <si>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</si>
  <si>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</si>
  <si>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</si>
  <si>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</si>
  <si>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</si>
  <si>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</si>
  <si>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</si>
  <si>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</si>
  <si>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</si>
  <si>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</si>
  <si>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</si>
  <si>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</si>
  <si>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</si>
  <si>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</si>
  <si>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</si>
  <si>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</si>
  <si>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</si>
  <si>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</si>
  <si>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</si>
  <si>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</si>
  <si>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</si>
  <si>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</si>
  <si>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</si>
  <si>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</si>
  <si>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</si>
  <si>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</si>
  <si>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</si>
  <si>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</si>
  <si>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</si>
  <si>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</si>
  <si>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</si>
  <si>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</si>
  <si>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</si>
  <si>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</si>
  <si>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</si>
  <si>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</si>
  <si>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</si>
  <si>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</si>
  <si>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</si>
  <si>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</si>
  <si>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</si>
  <si>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</si>
  <si>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</si>
  <si>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</si>
  <si>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</si>
  <si>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</si>
  <si>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</si>
  <si>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</si>
  <si>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</si>
  <si>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</si>
  <si>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</si>
  <si>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</si>
  <si>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</si>
  <si>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</si>
  <si>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</si>
  <si>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</si>
  <si>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</si>
  <si>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</si>
  <si>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</si>
  <si>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</si>
  <si>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</si>
  <si>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</si>
  <si>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</si>
  <si>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</si>
  <si>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</si>
  <si>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</si>
  <si>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</si>
  <si>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</si>
  <si>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</si>
  <si>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</si>
  <si>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</si>
  <si>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</si>
  <si>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</si>
  <si>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</si>
  <si>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</si>
  <si>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</si>
  <si>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</si>
  <si>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</si>
  <si>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</si>
  <si>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</si>
  <si>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</si>
  <si>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</si>
  <si>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</si>
  <si>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</si>
  <si>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</si>
  <si>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</si>
  <si>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</si>
  <si>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</si>
  <si>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</si>
  <si>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</si>
  <si>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</si>
  <si>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</si>
  <si>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</si>
  <si>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</si>
  <si>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</si>
  <si>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</si>
  <si>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</si>
  <si>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</si>
  <si>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</si>
  <si>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</si>
  <si>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</si>
  <si>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</si>
  <si>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</si>
  <si>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</si>
  <si>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</si>
  <si>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</si>
  <si>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</si>
  <si>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</si>
  <si>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</si>
  <si>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</si>
  <si>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</si>
  <si>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</si>
  <si>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</si>
  <si>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</si>
  <si>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</si>
  <si>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</si>
  <si>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</si>
  <si>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</si>
  <si>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</si>
  <si>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</si>
  <si>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</si>
  <si>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</si>
  <si>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</si>
  <si>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</si>
  <si>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</si>
  <si>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</si>
  <si>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</si>
  <si>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</si>
  <si>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</si>
  <si>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</si>
  <si>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</si>
  <si>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</si>
  <si>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</si>
  <si>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</si>
  <si>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</si>
  <si>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</si>
  <si>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</si>
  <si>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</si>
  <si>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</si>
  <si>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</si>
  <si>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</si>
  <si>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</si>
  <si>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</si>
  <si>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</si>
  <si>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</si>
  <si>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</si>
  <si>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</si>
  <si>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</si>
  <si>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</si>
  <si>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</si>
  <si>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</si>
  <si>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</si>
  <si>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</si>
  <si>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</si>
  <si>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</si>
  <si>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</si>
  <si>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</si>
  <si>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</si>
  <si>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</si>
  <si>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</si>
  <si>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</si>
  <si>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</si>
  <si>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</si>
  <si>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</si>
  <si>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</si>
  <si>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</si>
  <si>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</si>
  <si>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</si>
  <si>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</si>
  <si>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</si>
  <si>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</si>
  <si>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</si>
  <si>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</si>
  <si>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</si>
  <si>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</si>
  <si>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</si>
  <si>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</si>
  <si>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</si>
  <si>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</si>
  <si>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</si>
  <si>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</si>
  <si>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</si>
  <si>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</si>
  <si>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</si>
  <si>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</si>
  <si>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</si>
  <si>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</si>
  <si>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</si>
  <si>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</si>
  <si>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</si>
  <si>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</si>
  <si>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</si>
  <si>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</si>
  <si>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</si>
  <si>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</si>
  <si>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</si>
  <si>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</si>
  <si>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</si>
  <si>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</si>
  <si>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</si>
  <si>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</si>
  <si>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</si>
  <si>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</si>
  <si>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</si>
  <si>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</si>
  <si>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</si>
  <si>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</si>
  <si>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</si>
  <si>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</si>
  <si>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</si>
  <si>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</si>
  <si>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</si>
  <si>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</si>
  <si>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</si>
  <si>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</si>
  <si>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</si>
  <si>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</si>
  <si>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</si>
  <si>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</si>
  <si>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</si>
  <si>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</si>
  <si>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</si>
  <si>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</si>
  <si>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</si>
  <si>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</si>
  <si>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</si>
  <si>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</si>
  <si>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</si>
  <si>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</si>
  <si>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</si>
  <si>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</si>
  <si>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</si>
  <si>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</si>
  <si>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</si>
  <si>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</si>
  <si>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</si>
  <si>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</si>
  <si>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</si>
  <si>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</si>
  <si>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</si>
  <si>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</si>
  <si>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</si>
  <si>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</si>
  <si>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</si>
  <si>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</si>
  <si>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</si>
  <si>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</si>
  <si>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</si>
  <si>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</si>
  <si>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</si>
  <si>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</si>
  <si>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</si>
  <si>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</si>
  <si>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</si>
  <si>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</si>
  <si>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</si>
  <si>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</si>
  <si>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</si>
  <si>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</si>
  <si>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</si>
  <si>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</si>
  <si>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</si>
  <si>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</si>
  <si>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</si>
  <si>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</si>
  <si>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</si>
  <si>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</si>
  <si>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</si>
  <si>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</si>
  <si>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</si>
  <si>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</si>
  <si>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</si>
  <si>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</si>
  <si>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</si>
  <si>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</si>
  <si>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</si>
  <si>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</si>
  <si>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</si>
  <si>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</si>
  <si>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</si>
  <si>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</si>
  <si>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</si>
  <si>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</si>
  <si>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</si>
  <si>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</si>
  <si>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</si>
  <si>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</si>
  <si>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</si>
  <si>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</si>
  <si>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</si>
  <si>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</si>
  <si>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</si>
  <si>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</si>
  <si>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</si>
  <si>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</si>
  <si>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</si>
  <si>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</si>
  <si>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</si>
  <si>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</si>
  <si>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</si>
  <si>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</si>
  <si>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</si>
  <si>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</si>
  <si>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</si>
  <si>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</si>
  <si>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</si>
  <si>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</si>
  <si>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</si>
  <si>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</si>
  <si>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</si>
  <si>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</si>
  <si>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</si>
  <si>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</si>
  <si>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</si>
  <si>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</si>
  <si>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</si>
  <si>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</si>
  <si>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</si>
  <si>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</si>
  <si>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</si>
  <si>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</si>
  <si>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</si>
  <si>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</si>
  <si>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</si>
  <si>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</si>
  <si>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</si>
  <si>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</si>
  <si>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</si>
  <si>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</si>
  <si>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</si>
  <si>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</si>
  <si>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</si>
  <si>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</si>
  <si>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</si>
  <si>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</si>
  <si>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</si>
  <si>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</si>
  <si>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</si>
  <si>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</si>
  <si>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</si>
  <si>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</si>
  <si>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</si>
  <si>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</si>
  <si>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</si>
  <si>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</si>
  <si>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</si>
  <si>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</si>
  <si>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</si>
  <si>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</si>
  <si>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</si>
  <si>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</si>
  <si>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</si>
  <si>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</si>
  <si>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</si>
  <si>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</si>
  <si>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</si>
  <si>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</si>
  <si>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</si>
  <si>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</si>
  <si>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</si>
  <si>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</si>
  <si>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</si>
  <si>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</si>
  <si>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</si>
  <si>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</si>
  <si>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</si>
  <si>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</si>
  <si>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</si>
  <si>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</si>
  <si>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</si>
  <si>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</si>
  <si>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</si>
  <si>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</si>
  <si>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</si>
  <si>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</si>
  <si>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</si>
  <si>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</si>
  <si>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</si>
  <si>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</si>
  <si>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</si>
  <si>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</si>
  <si>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</si>
  <si>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</si>
  <si>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</si>
  <si>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</si>
  <si>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</si>
  <si>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</si>
  <si>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</si>
  <si>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</si>
  <si>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</si>
  <si>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</si>
  <si>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</si>
  <si>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</si>
  <si>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</si>
  <si>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</si>
  <si>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</si>
  <si>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</si>
  <si>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</si>
  <si>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</si>
  <si>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</si>
  <si>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</si>
  <si>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</si>
  <si>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</si>
  <si>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</si>
  <si>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</si>
  <si>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</si>
  <si>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</si>
  <si>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</si>
  <si>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</si>
  <si>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</si>
  <si>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</si>
  <si>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</si>
  <si>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</si>
  <si>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</si>
  <si>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</si>
  <si>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</si>
  <si>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</si>
  <si>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</si>
  <si>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</si>
  <si>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</si>
  <si>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</si>
  <si>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</si>
  <si>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</si>
  <si>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</si>
  <si>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</si>
  <si>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</si>
  <si>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</si>
  <si>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</si>
  <si>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</si>
  <si>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</si>
  <si>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</si>
  <si>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</si>
  <si>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</si>
  <si>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</si>
  <si>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</si>
  <si>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</si>
  <si>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</si>
  <si>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</si>
  <si>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</si>
  <si>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</si>
  <si>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</si>
  <si>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</si>
  <si>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</si>
  <si>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</si>
  <si>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</si>
  <si>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</si>
  <si>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</si>
  <si>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</si>
  <si>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</si>
  <si>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</si>
  <si>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</si>
  <si>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</si>
  <si>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</si>
  <si>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</si>
  <si>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</si>
  <si>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</si>
  <si>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</si>
  <si>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</si>
  <si>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</si>
  <si>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</si>
  <si>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</si>
  <si>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</si>
  <si>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</si>
  <si>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</si>
  <si>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</si>
  <si>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</si>
  <si>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</si>
  <si>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</si>
  <si>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</si>
  <si>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</si>
  <si>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</si>
  <si>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</si>
  <si>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</si>
  <si>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</si>
  <si>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</si>
  <si>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</si>
  <si>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</si>
  <si>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</si>
  <si>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</si>
  <si>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</si>
  <si>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</si>
  <si>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</si>
  <si>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</si>
  <si>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</si>
  <si>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</si>
  <si>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</si>
  <si>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</si>
  <si>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</si>
  <si>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</si>
  <si>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</si>
  <si>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</si>
  <si>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</si>
  <si>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</si>
  <si>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</si>
  <si>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</si>
  <si>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</si>
  <si>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</si>
  <si>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</si>
  <si>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</si>
  <si>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</si>
  <si>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</si>
  <si>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</si>
  <si>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</si>
  <si>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</si>
  <si>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</si>
  <si>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</si>
  <si>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</si>
  <si>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</si>
  <si>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</si>
  <si>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</si>
  <si>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</si>
  <si>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</si>
  <si>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</si>
  <si>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</si>
  <si>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</si>
  <si>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</si>
  <si>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</si>
  <si>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</si>
  <si>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</si>
  <si>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</si>
  <si>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</si>
  <si>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</si>
  <si>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</si>
  <si>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</si>
  <si>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</si>
  <si>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</si>
  <si>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</si>
  <si>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</si>
  <si>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</si>
  <si>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</si>
  <si>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</si>
  <si>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</si>
  <si>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</si>
  <si>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</si>
  <si>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</si>
  <si>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</si>
  <si>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</si>
  <si>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</si>
  <si>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</si>
  <si>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</si>
  <si>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</si>
  <si>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</si>
  <si>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</si>
  <si>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</si>
  <si>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</si>
  <si>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</si>
  <si>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</si>
  <si>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</si>
  <si>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</si>
  <si>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</si>
  <si>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</si>
  <si>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</si>
  <si>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</si>
  <si>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</si>
  <si>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</si>
  <si>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</si>
  <si>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</si>
  <si>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</si>
  <si>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</si>
  <si>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</si>
  <si>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</si>
  <si>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</si>
  <si>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</si>
  <si>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</si>
  <si>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</si>
  <si>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</si>
  <si>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</si>
  <si>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</si>
  <si>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</si>
  <si>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</si>
  <si>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</si>
  <si>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</si>
  <si>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</si>
  <si>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</si>
  <si>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</si>
  <si>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</si>
  <si>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</si>
  <si>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</si>
  <si>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</si>
  <si>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</si>
  <si>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</si>
  <si>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</si>
  <si>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</si>
  <si>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</si>
  <si>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</si>
  <si>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</si>
  <si>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</si>
  <si>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</si>
  <si>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</si>
  <si>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</si>
  <si>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</si>
  <si>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</si>
  <si>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</si>
  <si>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</si>
  <si>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</si>
  <si>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</si>
  <si>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</si>
  <si>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</si>
  <si>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</si>
  <si>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</si>
  <si>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</si>
  <si>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</si>
  <si>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</si>
  <si>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</si>
  <si>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</si>
  <si>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</si>
  <si>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</si>
  <si>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</si>
  <si>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</si>
  <si>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</si>
  <si>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</si>
  <si>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</si>
  <si>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</si>
  <si>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</si>
  <si>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</si>
  <si>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</si>
  <si>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</si>
  <si>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</si>
  <si>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</si>
  <si>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</si>
  <si>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</si>
  <si>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</si>
  <si>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</si>
  <si>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</si>
  <si>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</si>
  <si>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</si>
  <si>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</si>
  <si>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</si>
  <si>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</si>
  <si>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</si>
  <si>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</si>
  <si>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</si>
  <si>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</si>
  <si>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</si>
  <si>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</si>
  <si>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</si>
  <si>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</si>
  <si>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</si>
  <si>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</si>
  <si>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</si>
  <si>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</si>
  <si>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</si>
  <si>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</si>
  <si>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</si>
  <si>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</si>
  <si>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</si>
  <si>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</si>
  <si>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</si>
  <si>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</si>
  <si>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</si>
  <si>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</si>
  <si>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</si>
  <si>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</si>
  <si>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</si>
  <si>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</si>
  <si>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</si>
  <si>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</si>
  <si>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</si>
  <si>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</si>
  <si>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</si>
  <si>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</si>
  <si>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</si>
  <si>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</si>
  <si>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</si>
  <si>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</si>
  <si>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</si>
  <si>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</si>
  <si>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</si>
  <si>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</si>
  <si>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</si>
  <si>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</si>
  <si>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</si>
  <si>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</si>
  <si>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</si>
  <si>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</si>
  <si>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</si>
  <si>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</si>
  <si>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</si>
  <si>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</si>
  <si>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</si>
  <si>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</si>
  <si>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</si>
  <si>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</si>
  <si>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</si>
  <si>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</si>
  <si>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</si>
  <si>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</si>
  <si>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</si>
  <si>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</si>
  <si>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</si>
  <si>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</si>
  <si>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</si>
  <si>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</si>
  <si>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</si>
  <si>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</si>
  <si>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</si>
  <si>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</si>
  <si>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</si>
  <si>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</si>
  <si>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</si>
  <si>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</si>
  <si>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</si>
  <si>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</si>
  <si>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</si>
  <si>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</si>
  <si>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</si>
  <si>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</si>
  <si>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</si>
  <si>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</si>
  <si>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</si>
  <si>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</si>
  <si>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</si>
  <si>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</si>
  <si>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</si>
  <si>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</si>
  <si>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</si>
  <si>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</si>
  <si>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</si>
  <si>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</si>
  <si>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</si>
  <si>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</si>
  <si>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</si>
  <si>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</si>
  <si>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</si>
  <si>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</si>
  <si>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</si>
  <si>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</si>
  <si>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</si>
  <si>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</si>
  <si>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</si>
  <si>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</si>
  <si>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</si>
  <si>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</si>
  <si>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</si>
  <si>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</si>
  <si>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</si>
  <si>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</si>
  <si>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</si>
  <si>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</si>
  <si>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</si>
  <si>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</si>
  <si>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</si>
  <si>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</si>
  <si>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</si>
  <si>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</si>
  <si>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</si>
  <si>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</si>
  <si>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</si>
  <si>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</si>
  <si>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</si>
  <si>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</si>
  <si>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</si>
  <si>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</si>
  <si>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</si>
  <si>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</si>
  <si>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</si>
  <si>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</si>
  <si>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</si>
  <si>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</si>
  <si>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</si>
  <si>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</si>
  <si>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</si>
  <si>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</si>
  <si>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</si>
  <si>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</si>
  <si>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</si>
  <si>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</si>
  <si>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</si>
  <si>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</si>
  <si>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</si>
  <si>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</si>
  <si>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</si>
  <si>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</si>
  <si>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</si>
  <si>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</si>
  <si>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</si>
  <si>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</si>
  <si>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</si>
  <si>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</si>
  <si>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</si>
  <si>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</si>
  <si>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</si>
  <si>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</si>
  <si>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</si>
  <si>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</si>
  <si>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</si>
  <si>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</si>
  <si>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</si>
  <si>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</si>
  <si>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</si>
  <si>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</si>
  <si>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</si>
  <si>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</si>
  <si>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</si>
  <si>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</si>
  <si>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</si>
  <si>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</si>
  <si>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</si>
  <si>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</si>
  <si>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</si>
  <si>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</si>
  <si>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</si>
  <si>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</si>
  <si>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</si>
  <si>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</si>
  <si>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</si>
  <si>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</si>
  <si>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</si>
  <si>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</si>
  <si>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</si>
  <si>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</si>
  <si>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</si>
  <si>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</si>
  <si>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</si>
  <si>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</si>
  <si>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</si>
  <si>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</si>
  <si>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</si>
  <si>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</si>
  <si>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</si>
  <si>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</si>
  <si>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</si>
  <si>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</si>
  <si>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</si>
  <si>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</si>
  <si>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</si>
  <si>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</si>
  <si>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</si>
  <si>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</si>
  <si>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</si>
  <si>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</si>
  <si>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</si>
  <si>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</si>
  <si>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</si>
  <si>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</si>
  <si>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</si>
  <si>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</si>
  <si>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</si>
  <si>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</si>
  <si>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</si>
  <si>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</si>
  <si>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</si>
  <si>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</si>
  <si>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</si>
  <si>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</si>
  <si>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</si>
  <si>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</si>
  <si>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</si>
  <si>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</si>
  <si>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</si>
  <si>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</si>
  <si>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</si>
  <si>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</si>
  <si>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</si>
  <si>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</si>
  <si>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</si>
  <si>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</si>
  <si>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</si>
  <si>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</si>
  <si>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</si>
  <si>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</si>
  <si>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</si>
  <si>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</si>
  <si>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</si>
  <si>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</si>
  <si>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</si>
  <si>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</si>
  <si>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</si>
  <si>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</si>
  <si>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</si>
  <si>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</si>
  <si>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</si>
  <si>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</si>
  <si>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</si>
  <si>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</si>
  <si>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</si>
  <si>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</si>
  <si>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</si>
  <si>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</si>
  <si>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</si>
  <si>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</si>
  <si>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</si>
  <si>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</si>
  <si>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</si>
  <si>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</si>
  <si>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</si>
  <si>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</si>
  <si>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</si>
  <si>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</si>
  <si>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</si>
  <si>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</si>
  <si>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</si>
  <si>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</si>
  <si>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</si>
  <si>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</si>
  <si>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</si>
  <si>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</si>
  <si>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</si>
  <si>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</si>
  <si>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</si>
  <si>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</si>
  <si>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</si>
  <si>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</si>
  <si>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</si>
  <si>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</si>
  <si>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</si>
  <si>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</si>
  <si>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</si>
  <si>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</si>
  <si>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</si>
  <si>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</si>
  <si>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</si>
  <si>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</si>
  <si>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</si>
  <si>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</si>
  <si>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</si>
  <si>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</si>
  <si>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</si>
  <si>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</si>
  <si>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</si>
  <si>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</si>
  <si>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</si>
  <si>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</si>
  <si>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</si>
  <si>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</si>
  <si>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</si>
  <si>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</si>
  <si>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</si>
  <si>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</si>
  <si>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</si>
  <si>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</si>
  <si>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</si>
  <si>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</si>
  <si>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</si>
  <si>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</si>
  <si>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</si>
  <si>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</si>
  <si>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</si>
  <si>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</si>
  <si>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</si>
  <si>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</si>
  <si>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</si>
  <si>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</si>
  <si>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</si>
  <si>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</si>
  <si>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</si>
  <si>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</si>
  <si>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</si>
  <si>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</si>
  <si>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</si>
  <si>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</si>
  <si>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</si>
  <si>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</si>
  <si>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</si>
  <si>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</si>
  <si>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</si>
  <si>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</si>
  <si>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</si>
  <si>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</si>
  <si>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</si>
  <si>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</si>
  <si>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</si>
  <si>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</si>
  <si>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</si>
  <si>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</si>
  <si>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</si>
  <si>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</si>
  <si>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</si>
  <si>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</si>
  <si>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</si>
  <si>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</si>
  <si>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</si>
  <si>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</si>
  <si>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</si>
  <si>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</si>
  <si>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</si>
  <si>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</si>
  <si>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</si>
  <si>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</si>
  <si>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</si>
  <si>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</si>
  <si>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</si>
  <si>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</si>
  <si>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</si>
  <si>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</si>
  <si>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</si>
  <si>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</si>
  <si>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</si>
  <si>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</si>
  <si>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</si>
  <si>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</si>
  <si>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</si>
  <si>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</si>
  <si>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</si>
  <si>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</si>
  <si>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</si>
  <si>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</si>
  <si>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</si>
  <si>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</si>
  <si>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</si>
  <si>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</si>
  <si>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</si>
  <si>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</si>
  <si>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</si>
  <si>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</si>
  <si>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</si>
  <si>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</si>
  <si>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</si>
  <si>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</si>
  <si>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</si>
  <si>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</si>
  <si>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</si>
  <si>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</si>
  <si>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</si>
  <si>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</si>
  <si>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</si>
  <si>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</si>
  <si>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</si>
  <si>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</si>
  <si>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</si>
  <si>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</si>
  <si>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</si>
  <si>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</si>
  <si>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</si>
  <si>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</si>
  <si>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</si>
  <si>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</si>
  <si>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</si>
  <si>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</si>
  <si>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</si>
  <si>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</si>
  <si>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</si>
  <si>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</si>
  <si>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</si>
  <si>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</si>
  <si>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</si>
  <si>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</si>
  <si>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</si>
  <si>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</si>
  <si>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</si>
  <si>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</si>
  <si>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</si>
  <si>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</si>
  <si>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</si>
  <si>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</si>
  <si>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</si>
  <si>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</si>
  <si>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</si>
  <si>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</si>
  <si>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</si>
  <si>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</si>
  <si>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</si>
  <si>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</si>
  <si>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</si>
  <si>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</si>
  <si>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</si>
  <si>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</si>
  <si>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</si>
  <si>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</si>
  <si>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</si>
  <si>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</si>
  <si>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</si>
  <si>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</si>
  <si>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</si>
  <si>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</si>
  <si>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</si>
  <si>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</si>
  <si>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</si>
  <si>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</si>
  <si>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</si>
  <si>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</si>
  <si>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</si>
  <si>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</si>
  <si>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</si>
  <si>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</si>
  <si>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</si>
  <si>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</si>
  <si>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</si>
  <si>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</si>
  <si>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</si>
  <si>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</si>
  <si>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</si>
  <si>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</si>
  <si>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</si>
  <si>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</si>
  <si>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</si>
  <si>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</si>
  <si>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</si>
  <si>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</si>
  <si>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</si>
  <si>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</si>
  <si>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</si>
  <si>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</si>
  <si>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</si>
  <si>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</si>
  <si>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</si>
  <si>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</si>
  <si>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</si>
  <si>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</si>
  <si>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</si>
  <si>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</si>
  <si>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</si>
  <si>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</si>
  <si>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</si>
  <si>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</si>
  <si>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</si>
  <si>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</si>
  <si>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</si>
  <si>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</si>
  <si>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</si>
  <si>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</si>
  <si>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</si>
  <si>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</si>
  <si>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</si>
  <si>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</si>
  <si>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</si>
  <si>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</si>
  <si>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</si>
  <si>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</si>
  <si>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</si>
  <si>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</si>
  <si>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</si>
  <si>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</si>
  <si>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</si>
  <si>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</si>
  <si>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</si>
  <si>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</si>
  <si>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</si>
  <si>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</si>
  <si>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</si>
  <si>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</si>
  <si>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</si>
  <si>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</si>
  <si>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</si>
  <si>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</si>
  <si>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</si>
  <si>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</si>
  <si>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</si>
  <si>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</si>
  <si>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</si>
  <si>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</si>
  <si>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</si>
  <si>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</si>
  <si>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</si>
  <si>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</si>
  <si>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</si>
  <si>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</si>
  <si>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</si>
  <si>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</si>
  <si>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</si>
  <si>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</si>
  <si>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</si>
  <si>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</si>
  <si>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</si>
  <si>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</si>
  <si>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</si>
  <si>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</si>
  <si>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</si>
  <si>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</si>
  <si>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</si>
  <si>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</si>
  <si>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</si>
  <si>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</si>
  <si>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</si>
  <si>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</si>
  <si>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</si>
  <si>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</si>
  <si>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</si>
  <si>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</si>
  <si>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</si>
  <si>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</si>
  <si>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</si>
  <si>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</si>
  <si>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</si>
  <si>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</si>
  <si>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</si>
  <si>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</si>
  <si>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</si>
  <si>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</si>
  <si>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</si>
  <si>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</si>
  <si>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</si>
  <si>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</si>
  <si>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</si>
  <si>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</si>
  <si>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</si>
  <si>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</si>
  <si>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</si>
  <si>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</si>
  <si>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</si>
  <si>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</si>
  <si>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</si>
  <si>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</si>
  <si>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</si>
  <si>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</si>
  <si>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</si>
  <si>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</si>
  <si>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</si>
  <si>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</si>
  <si>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</si>
  <si>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</si>
  <si>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</si>
  <si>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</si>
  <si>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</si>
  <si>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</si>
  <si>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</si>
  <si>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</si>
  <si>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</si>
  <si>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</si>
  <si>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</si>
  <si>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</si>
  <si>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</si>
  <si>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</si>
  <si>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</si>
  <si>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</si>
  <si>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</si>
  <si>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</si>
  <si>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</si>
  <si>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</si>
  <si>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</si>
  <si>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</si>
  <si>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</si>
  <si>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</si>
  <si>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</si>
  <si>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</si>
  <si>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</si>
  <si>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</si>
  <si>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</si>
  <si>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</si>
  <si>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</si>
  <si>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</si>
  <si>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</si>
  <si>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</si>
  <si>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</si>
  <si>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</si>
  <si>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</si>
  <si>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</si>
  <si>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</si>
  <si>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</si>
  <si>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</si>
  <si>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</si>
  <si>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</si>
  <si>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</si>
  <si>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</si>
  <si>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</si>
  <si>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</si>
  <si>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</si>
  <si>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</si>
  <si>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</si>
  <si>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</si>
  <si>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</si>
  <si>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</si>
  <si>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</si>
  <si>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</si>
  <si>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</si>
  <si>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</si>
  <si>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</si>
  <si>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</si>
  <si>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</si>
  <si>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</si>
  <si>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</si>
  <si>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</si>
  <si>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</si>
  <si>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</si>
  <si>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</si>
  <si>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</si>
  <si>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</si>
  <si>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</si>
  <si>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</si>
  <si>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</si>
  <si>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</si>
  <si>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</si>
  <si>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</si>
  <si>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</si>
  <si>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</si>
  <si>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</si>
  <si>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</si>
  <si>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</si>
  <si>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</si>
  <si>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</si>
  <si>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</si>
  <si>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</si>
  <si>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</si>
  <si>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</si>
  <si>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</si>
  <si>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</si>
  <si>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</si>
  <si>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</si>
  <si>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</si>
  <si>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</si>
  <si>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</si>
  <si>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</si>
  <si>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</si>
  <si>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</si>
  <si>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</si>
  <si>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</si>
  <si>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</si>
  <si>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</si>
  <si>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</si>
  <si>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</si>
  <si>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</si>
  <si>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</si>
  <si>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</si>
  <si>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</si>
  <si>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</si>
  <si>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</si>
  <si>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</si>
  <si>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</si>
  <si>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</si>
  <si>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</si>
  <si>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</si>
  <si>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</si>
  <si>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</si>
  <si>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</si>
  <si>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</si>
  <si>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</si>
  <si>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</si>
  <si>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</si>
  <si>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</si>
  <si>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</si>
  <si>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</si>
  <si>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</si>
  <si>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</si>
  <si>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</si>
  <si>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</si>
  <si>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</si>
  <si>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</si>
  <si>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</si>
  <si>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</si>
  <si>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</si>
  <si>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</si>
  <si>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</si>
  <si>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</si>
  <si>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</si>
  <si>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</si>
  <si>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</si>
  <si>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</si>
  <si>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</si>
  <si>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</si>
  <si>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</si>
  <si>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</si>
  <si>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</si>
  <si>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</si>
  <si>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</si>
  <si>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</si>
  <si>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</si>
  <si>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</si>
  <si>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</si>
  <si>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</si>
  <si>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</si>
  <si>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</si>
  <si>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</si>
  <si>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</si>
  <si>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</si>
  <si>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</si>
  <si>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</si>
  <si>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</si>
  <si>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</si>
  <si>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</si>
  <si>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</si>
  <si>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</si>
  <si>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</si>
  <si>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</si>
  <si>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</si>
  <si>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</si>
  <si>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</si>
  <si>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</si>
  <si>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</si>
  <si>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</si>
  <si>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</si>
  <si>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</si>
  <si>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</si>
  <si>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</si>
  <si>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</si>
  <si>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</si>
  <si>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</si>
  <si>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</si>
  <si>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</si>
  <si>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</si>
  <si>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</si>
  <si>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</si>
  <si>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</si>
  <si>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</si>
  <si>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</si>
  <si>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</si>
  <si>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</si>
  <si>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</si>
  <si>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</si>
  <si>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</si>
  <si>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</si>
  <si>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</si>
  <si>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</si>
  <si>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</si>
  <si>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</si>
  <si>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</si>
  <si>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</si>
  <si>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</si>
  <si>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</si>
  <si>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</si>
  <si>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</si>
  <si>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</si>
  <si>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</si>
  <si>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</si>
  <si>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</si>
  <si>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</si>
  <si>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</si>
  <si>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</si>
  <si>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</si>
  <si>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</si>
  <si>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</si>
  <si>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</si>
  <si>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</si>
  <si>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</si>
  <si>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</si>
  <si>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</si>
  <si>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</si>
  <si>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</si>
  <si>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</si>
  <si>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</si>
  <si>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</si>
  <si>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</si>
  <si>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</si>
  <si>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</si>
  <si>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</si>
  <si>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</si>
  <si>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</si>
  <si>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</si>
  <si>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</si>
  <si>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</si>
  <si>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</si>
  <si>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</si>
  <si>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</si>
  <si>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</si>
  <si>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</si>
  <si>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</si>
  <si>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</si>
  <si>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</si>
  <si>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</si>
  <si>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</si>
  <si>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</si>
  <si>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</si>
  <si>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</si>
  <si>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</si>
  <si>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</si>
  <si>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</si>
  <si>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</si>
  <si>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</si>
  <si>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</si>
  <si>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</si>
  <si>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</si>
  <si>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</si>
  <si>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</si>
  <si>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</si>
  <si>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</si>
  <si>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</si>
  <si>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</si>
  <si>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</si>
  <si>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</si>
  <si>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</si>
  <si>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</si>
  <si>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</si>
  <si>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</si>
  <si>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</si>
  <si>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</si>
  <si>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</si>
  <si>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</si>
  <si>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</si>
  <si>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</si>
  <si>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</si>
  <si>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</si>
  <si>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</si>
  <si>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</si>
  <si>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</si>
  <si>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</si>
  <si>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</si>
  <si>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</si>
  <si>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</si>
  <si>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</si>
  <si>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</si>
  <si>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</si>
  <si>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</si>
  <si>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</si>
  <si>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</si>
  <si>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</si>
  <si>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</si>
  <si>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</si>
  <si>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</si>
  <si>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</si>
  <si>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</si>
  <si>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</si>
  <si>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</si>
  <si>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</si>
  <si>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</si>
  <si>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</si>
  <si>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</si>
  <si>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</si>
  <si>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</si>
  <si>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</si>
  <si>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</si>
  <si>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</si>
  <si>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</si>
  <si>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</si>
  <si>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</si>
  <si>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</si>
  <si>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</si>
  <si>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</si>
  <si>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</si>
  <si>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</si>
  <si>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</si>
  <si>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</si>
  <si>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</si>
  <si>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</si>
  <si>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</si>
  <si>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</si>
  <si>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</si>
  <si>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</si>
  <si>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</si>
  <si>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</si>
  <si>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</si>
  <si>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</si>
  <si>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</si>
  <si>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</si>
  <si>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</si>
  <si>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</si>
  <si>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</si>
  <si>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</si>
  <si>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</si>
  <si>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</si>
  <si>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</si>
  <si>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</si>
  <si>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</si>
  <si>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</si>
  <si>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</si>
  <si>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</si>
  <si>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</si>
  <si>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</si>
  <si>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</si>
  <si>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</si>
  <si>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</si>
  <si>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</si>
  <si>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</si>
  <si>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</si>
  <si>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</si>
  <si>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</si>
  <si>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</si>
  <si>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</si>
  <si>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</si>
  <si>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</si>
  <si>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</si>
  <si>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</si>
  <si>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</si>
  <si>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</si>
  <si>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</si>
  <si>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</si>
  <si>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</si>
  <si>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</si>
  <si>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</si>
  <si>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</si>
  <si>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</si>
  <si>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</si>
  <si>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</si>
  <si>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</si>
  <si>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</si>
  <si>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</si>
  <si>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</si>
  <si>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</si>
  <si>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</si>
  <si>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</si>
  <si>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</si>
  <si>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</si>
  <si>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</si>
  <si>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</si>
  <si>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</si>
  <si>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</si>
  <si>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</si>
  <si>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</si>
  <si>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</si>
  <si>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</si>
  <si>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</si>
  <si>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</si>
  <si>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</si>
  <si>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</si>
  <si>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</si>
  <si>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</si>
  <si>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</si>
  <si>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</si>
  <si>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</si>
  <si>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</si>
  <si>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</si>
  <si>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</si>
  <si>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</si>
  <si>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</si>
  <si>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</si>
  <si>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</si>
  <si>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</si>
  <si>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</si>
  <si>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</si>
  <si>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</si>
  <si>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</si>
  <si>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</si>
  <si>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</si>
  <si>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</si>
  <si>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</si>
  <si>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</si>
  <si>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</si>
  <si>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</si>
  <si>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</si>
  <si>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</si>
  <si>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</si>
  <si>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</si>
  <si>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</si>
  <si>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</si>
  <si>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</si>
  <si>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</si>
  <si>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</si>
  <si>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</si>
  <si>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</si>
  <si>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</si>
  <si>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</si>
  <si>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</si>
  <si>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</si>
  <si>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</si>
  <si>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</si>
  <si>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</si>
  <si>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</si>
  <si>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</si>
  <si>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</si>
  <si>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</si>
  <si>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</si>
  <si>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</si>
  <si>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</si>
  <si>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</si>
  <si>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</si>
  <si>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</si>
  <si>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</si>
  <si>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</si>
  <si>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</si>
  <si>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</si>
  <si>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</si>
  <si>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</si>
  <si>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</si>
  <si>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</si>
  <si>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</si>
  <si>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</si>
  <si>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</si>
  <si>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</si>
  <si>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</si>
  <si>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</si>
  <si>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</si>
  <si>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</si>
  <si>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</si>
  <si>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</si>
  <si>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</si>
  <si>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</si>
  <si>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</si>
  <si>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</si>
  <si>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</si>
  <si>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</si>
  <si>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</si>
  <si>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</si>
  <si>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</si>
  <si>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</si>
  <si>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</si>
  <si>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</si>
  <si>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</si>
  <si>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</si>
  <si>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</si>
  <si>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</si>
  <si>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</si>
  <si>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</si>
  <si>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</si>
  <si>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</si>
  <si>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</si>
  <si>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</si>
  <si>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</si>
  <si>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</si>
  <si>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</si>
  <si>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</si>
  <si>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</si>
  <si>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</si>
  <si>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</si>
  <si>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</si>
  <si>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</si>
  <si>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</si>
  <si>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</si>
  <si>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</si>
  <si>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</si>
  <si>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</si>
  <si>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</si>
  <si>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</si>
  <si>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</si>
  <si>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</si>
  <si>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</si>
  <si>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</si>
  <si>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</si>
  <si>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</si>
  <si>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</si>
  <si>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</si>
  <si>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</si>
  <si>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</si>
  <si>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</si>
  <si>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</si>
  <si>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</si>
  <si>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</si>
  <si>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</si>
  <si>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</si>
  <si>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</si>
  <si>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</si>
  <si>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</si>
  <si>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</si>
  <si>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</si>
  <si>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</si>
  <si>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</si>
  <si>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</si>
  <si>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</si>
  <si>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</si>
  <si>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</si>
  <si>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</si>
  <si>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</si>
  <si>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</si>
  <si>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</si>
  <si>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</si>
  <si>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</si>
  <si>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</si>
  <si>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</si>
  <si>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</si>
  <si>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</si>
  <si>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</si>
  <si>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</si>
  <si>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</si>
  <si>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</si>
  <si>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</si>
  <si>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</si>
  <si>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</si>
  <si>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</si>
  <si>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</si>
  <si>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</si>
  <si>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</si>
  <si>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</si>
  <si>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</si>
  <si>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</si>
  <si>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</si>
  <si>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</si>
  <si>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</si>
  <si>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</si>
  <si>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</si>
  <si>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</si>
  <si>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</si>
  <si>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</si>
  <si>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</si>
  <si>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</si>
  <si>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</si>
  <si>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</si>
  <si>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</si>
  <si>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</si>
  <si>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</si>
  <si>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</si>
  <si>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</si>
  <si>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</si>
  <si>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</si>
  <si>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</si>
  <si>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</si>
  <si>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</si>
  <si>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</si>
  <si>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</si>
  <si>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</si>
  <si>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</si>
  <si>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</si>
  <si>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</si>
  <si>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</si>
  <si>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</si>
  <si>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</si>
  <si>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</si>
  <si>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</si>
  <si>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</si>
  <si>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</si>
  <si>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</si>
  <si>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</si>
  <si>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</si>
  <si>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</si>
  <si>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</si>
  <si>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</si>
  <si>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</si>
  <si>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</si>
  <si>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</si>
  <si>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</si>
  <si>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</si>
  <si>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</si>
  <si>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</si>
  <si>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</si>
  <si>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</si>
  <si>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</si>
  <si>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</si>
  <si>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</si>
  <si>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</si>
  <si>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</si>
  <si>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</si>
  <si>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</si>
  <si>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</si>
  <si>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</si>
  <si>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</si>
  <si>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</si>
  <si>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</si>
  <si>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</si>
  <si>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</si>
  <si>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</si>
  <si>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</si>
  <si>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</si>
  <si>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</si>
  <si>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</si>
  <si>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</si>
  <si>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</si>
  <si>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</si>
  <si>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</si>
  <si>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</si>
  <si>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</si>
  <si>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</si>
  <si>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</si>
  <si>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</si>
  <si>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</si>
  <si>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</si>
  <si>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</si>
  <si>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</si>
  <si>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</si>
  <si>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</si>
  <si>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</si>
  <si>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</si>
  <si>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</si>
  <si>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</si>
  <si>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</si>
  <si>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</si>
  <si>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</si>
  <si>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</si>
  <si>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</si>
  <si>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</si>
  <si>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</si>
  <si>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</si>
  <si>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</si>
  <si>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</si>
  <si>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</si>
  <si>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</si>
  <si>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</si>
  <si>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</si>
  <si>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</si>
  <si>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</si>
  <si>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</si>
  <si>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</si>
  <si>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</si>
  <si>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</si>
  <si>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</si>
  <si>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</si>
  <si>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</si>
  <si>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</si>
  <si>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</si>
  <si>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</si>
  <si>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</si>
  <si>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</si>
  <si>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</si>
  <si>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</si>
  <si>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</si>
  <si>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</si>
  <si>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</si>
  <si>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</si>
  <si>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</si>
  <si>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</si>
  <si>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</si>
  <si>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</si>
  <si>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</si>
  <si>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</si>
  <si>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</si>
  <si>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</si>
  <si>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</si>
  <si>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</si>
  <si>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</si>
  <si>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</si>
  <si>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</si>
  <si>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</si>
  <si>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</si>
  <si>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</si>
  <si>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</si>
  <si>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</si>
  <si>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</si>
  <si>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</si>
  <si>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</si>
  <si>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</si>
  <si>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</si>
  <si>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</si>
  <si>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</si>
  <si>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</si>
  <si>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</si>
  <si>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</si>
  <si>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</si>
  <si>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</si>
  <si>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</si>
  <si>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</si>
  <si>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</si>
  <si>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</si>
  <si>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</si>
  <si>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</si>
  <si>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</si>
  <si>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</si>
  <si>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</si>
  <si>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</si>
  <si>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</si>
  <si>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</si>
  <si>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</si>
  <si>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</si>
  <si>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</si>
  <si>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</si>
  <si>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</si>
  <si>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</si>
  <si>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</si>
  <si>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</si>
  <si>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</si>
  <si>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</si>
  <si>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</si>
  <si>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</si>
  <si>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</si>
  <si>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</si>
  <si>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</si>
  <si>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</si>
  <si>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</si>
  <si>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</si>
  <si>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</si>
  <si>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</si>
  <si>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</si>
  <si>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</si>
  <si>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</si>
  <si>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</si>
  <si>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</si>
  <si>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</si>
  <si>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</si>
  <si>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</si>
  <si>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</si>
  <si>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</si>
  <si>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</si>
  <si>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</si>
  <si>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</si>
  <si>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</si>
  <si>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</si>
  <si>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</si>
  <si>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</si>
  <si>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</si>
  <si>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</si>
  <si>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</si>
  <si>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</si>
  <si>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</si>
  <si>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</si>
  <si>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</si>
  <si>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</si>
  <si>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</si>
  <si>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</si>
  <si>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</si>
  <si>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</si>
  <si>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</si>
  <si>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</si>
  <si>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</si>
  <si>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</si>
  <si>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</si>
  <si>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</si>
  <si>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</si>
  <si>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</si>
  <si>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</si>
  <si>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</si>
  <si>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</si>
  <si>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</si>
  <si>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</si>
  <si>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</si>
  <si>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</si>
  <si>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</si>
  <si>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</si>
  <si>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</si>
  <si>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</si>
  <si>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</si>
  <si>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</si>
  <si>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</si>
  <si>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</si>
  <si>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</si>
  <si>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</si>
  <si>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</si>
  <si>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</si>
  <si>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</si>
  <si>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</si>
  <si>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</si>
  <si>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</si>
  <si>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</si>
  <si>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</si>
  <si>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</si>
  <si>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</si>
  <si>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</si>
  <si>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</si>
  <si>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</si>
  <si>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</si>
  <si>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</si>
  <si>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</si>
  <si>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</si>
  <si>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</si>
  <si>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</si>
  <si>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</si>
  <si>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</si>
  <si>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</si>
  <si>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</si>
  <si>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</si>
  <si>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</si>
  <si>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</si>
  <si>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</si>
  <si>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</si>
  <si>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</si>
  <si>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</si>
  <si>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</si>
  <si>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</si>
  <si>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</si>
  <si>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</si>
  <si>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</si>
  <si>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</si>
  <si>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</si>
  <si>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</si>
  <si>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</si>
  <si>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</si>
  <si>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</si>
  <si>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</si>
  <si>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</si>
  <si>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</si>
  <si>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</si>
  <si>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</si>
  <si>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</si>
  <si>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</si>
  <si>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</si>
  <si>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</si>
  <si>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</si>
  <si>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</si>
  <si>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</si>
  <si>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</si>
  <si>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</si>
  <si>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</si>
  <si>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</si>
  <si>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</si>
  <si>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</si>
  <si>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</si>
  <si>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</si>
  <si>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</si>
  <si>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</si>
  <si>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</si>
  <si>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</si>
  <si>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</si>
  <si>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</si>
  <si>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</si>
  <si>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</si>
  <si>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</si>
  <si>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</si>
  <si>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</si>
  <si>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</si>
  <si>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</si>
  <si>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</si>
  <si>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</si>
  <si>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</si>
  <si>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</si>
  <si>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</si>
  <si>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</si>
  <si>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</si>
  <si>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</si>
  <si>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</si>
  <si>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</si>
  <si>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</si>
  <si>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</si>
  <si>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</si>
  <si>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</si>
  <si>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</si>
  <si>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</si>
  <si>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</si>
  <si>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</si>
  <si>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</si>
  <si>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</si>
  <si>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</si>
  <si>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</si>
  <si>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</si>
  <si>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</si>
  <si>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</si>
  <si>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</si>
  <si>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</si>
  <si>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</si>
  <si>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</si>
  <si>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</si>
  <si>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</si>
  <si>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</si>
  <si>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</si>
  <si>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</si>
  <si>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</si>
  <si>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</si>
  <si>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</si>
  <si>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</si>
  <si>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</si>
  <si>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</si>
  <si>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</si>
  <si>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</si>
  <si>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</si>
  <si>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</si>
  <si>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</si>
  <si>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</si>
  <si>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</si>
  <si>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</si>
  <si>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</si>
  <si>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</si>
  <si>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</si>
  <si>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</si>
  <si>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</si>
  <si>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</si>
  <si>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</si>
  <si>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</si>
  <si>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</si>
  <si>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</si>
  <si>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</si>
  <si>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</si>
  <si>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</si>
  <si>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</si>
  <si>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</si>
  <si>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</si>
  <si>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</si>
  <si>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</si>
  <si>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</si>
  <si>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</si>
  <si>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</si>
  <si>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</si>
  <si>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</si>
  <si>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</si>
  <si>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</si>
  <si>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</si>
  <si>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</si>
  <si>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</si>
  <si>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</si>
  <si>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</si>
  <si>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</si>
  <si>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</si>
  <si>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</si>
  <si>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</si>
  <si>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</si>
  <si>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</si>
  <si>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</si>
  <si>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</si>
  <si>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</si>
  <si>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</si>
  <si>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</si>
  <si>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</si>
  <si>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</si>
  <si>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</si>
  <si>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</si>
  <si>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</si>
  <si>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</si>
  <si>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</si>
  <si>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</si>
  <si>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</si>
  <si>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</si>
  <si>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</si>
  <si>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</si>
  <si>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</si>
  <si>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</si>
  <si>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</si>
  <si>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</si>
  <si>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</si>
  <si>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</si>
  <si>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</si>
  <si>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</si>
  <si>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</si>
  <si>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</si>
  <si>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</si>
  <si>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</si>
  <si>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</si>
  <si>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</si>
  <si>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</si>
  <si>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</si>
  <si>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</si>
  <si>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</si>
  <si>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</si>
  <si>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</si>
  <si>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</si>
  <si>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</si>
  <si>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</si>
  <si>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</si>
  <si>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</si>
  <si>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</si>
  <si>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</si>
  <si>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</si>
  <si>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</si>
  <si>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</si>
  <si>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</si>
  <si>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</si>
  <si>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</si>
  <si>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</si>
  <si>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</si>
  <si>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</si>
  <si>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</si>
  <si>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</si>
  <si>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</si>
  <si>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</si>
  <si>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</si>
  <si>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</si>
  <si>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</si>
  <si>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</si>
  <si>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</si>
  <si>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</si>
  <si>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</si>
  <si>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</si>
  <si>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</si>
  <si>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</si>
  <si>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</si>
  <si>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</si>
  <si>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</si>
  <si>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</si>
  <si>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</si>
  <si>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</si>
  <si>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</si>
  <si>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</si>
  <si>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</si>
  <si>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</si>
  <si>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</si>
  <si>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</si>
  <si>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</si>
  <si>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</si>
  <si>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</si>
  <si>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</si>
  <si>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</si>
  <si>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</si>
  <si>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</si>
  <si>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</si>
  <si>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</si>
  <si>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</si>
  <si>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</si>
  <si>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</si>
  <si>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</si>
  <si>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</si>
  <si>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</si>
  <si>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</si>
  <si>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</si>
  <si>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</si>
  <si>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</si>
  <si>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</si>
  <si>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</si>
  <si>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</si>
  <si>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</si>
  <si>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</si>
  <si>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</si>
  <si>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</si>
  <si>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</si>
  <si>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</si>
  <si>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</si>
  <si>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</si>
  <si>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</si>
  <si>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</si>
  <si>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</si>
  <si>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</si>
  <si>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</si>
  <si>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</si>
  <si>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</si>
  <si>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</si>
  <si>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</si>
  <si>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</si>
  <si>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</si>
  <si>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</si>
  <si>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</si>
  <si>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</si>
  <si>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</si>
  <si>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</si>
  <si>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</si>
  <si>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</si>
  <si>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</si>
  <si>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</si>
  <si>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</si>
  <si>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</si>
  <si>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</si>
  <si>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</si>
  <si>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</si>
  <si>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</si>
  <si>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</si>
  <si>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</si>
  <si>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</si>
  <si>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</si>
  <si>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</si>
  <si>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</si>
  <si>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</si>
  <si>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</si>
  <si>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</si>
  <si>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</si>
  <si>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</si>
  <si>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</si>
  <si>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</si>
  <si>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</si>
  <si>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</si>
  <si>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</si>
  <si>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</si>
  <si>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</si>
  <si>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</si>
  <si>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</si>
  <si>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</si>
  <si>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</si>
  <si>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</si>
  <si>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</si>
  <si>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</si>
  <si>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</si>
  <si>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</si>
  <si>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</si>
  <si>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</si>
  <si>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</si>
  <si>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</si>
  <si>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</si>
  <si>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</si>
  <si>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</si>
  <si>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</si>
  <si>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</si>
  <si>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</si>
  <si>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</si>
  <si>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</si>
  <si>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</si>
  <si>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</si>
  <si>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</si>
  <si>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</si>
  <si>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</si>
  <si>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</si>
  <si>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</si>
  <si>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</si>
  <si>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</si>
  <si>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</si>
  <si>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</si>
  <si>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</si>
  <si>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</si>
  <si>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</si>
  <si>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</si>
  <si>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</si>
  <si>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</si>
  <si>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</si>
  <si>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</si>
  <si>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</si>
  <si>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</si>
  <si>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</si>
  <si>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</si>
  <si>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</si>
  <si>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</si>
  <si>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</si>
  <si>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</si>
  <si>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</si>
  <si>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</si>
  <si>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</si>
  <si>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</si>
  <si>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</si>
  <si>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</si>
  <si>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</si>
  <si>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</si>
  <si>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</si>
  <si>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</si>
  <si>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</si>
  <si>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</si>
  <si>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</si>
  <si>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</si>
  <si>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</si>
  <si>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</si>
  <si>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</si>
  <si>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</si>
  <si>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</si>
  <si>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</si>
  <si>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</si>
  <si>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</si>
  <si>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</si>
  <si>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</si>
  <si>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</si>
  <si>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</si>
  <si>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</si>
  <si>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</si>
  <si>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</si>
  <si>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</si>
  <si>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</si>
  <si>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</si>
  <si>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</si>
  <si>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</si>
  <si>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</si>
  <si>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</si>
  <si>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</si>
  <si>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</si>
  <si>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</si>
  <si>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</si>
  <si>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</si>
  <si>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</si>
  <si>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</si>
  <si>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</si>
  <si>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</si>
  <si>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</si>
  <si>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</si>
  <si>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</si>
  <si>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</si>
  <si>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</si>
  <si>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</si>
  <si>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</si>
  <si>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</si>
  <si>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</si>
  <si>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</si>
  <si>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</si>
  <si>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</si>
  <si>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</si>
  <si>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</si>
  <si>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</si>
  <si>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</si>
  <si>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</si>
  <si>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</si>
  <si>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</si>
  <si>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</si>
  <si>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</si>
  <si>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</si>
  <si>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</si>
  <si>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</si>
  <si>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</si>
  <si>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</si>
  <si>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</si>
  <si>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</si>
  <si>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</si>
  <si>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</si>
  <si>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</si>
  <si>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</si>
  <si>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</si>
  <si>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</si>
  <si>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</si>
  <si>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</si>
  <si>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</si>
  <si>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</si>
  <si>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</si>
  <si>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</si>
  <si>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</si>
  <si>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</si>
  <si>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</si>
  <si>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</si>
  <si>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</si>
  <si>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</si>
  <si>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</si>
  <si>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</si>
  <si>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</si>
  <si>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</si>
  <si>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</si>
  <si>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</si>
  <si>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</si>
  <si>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</si>
  <si>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</si>
  <si>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</si>
  <si>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</si>
  <si>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</si>
  <si>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</si>
  <si>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</si>
  <si>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</si>
  <si>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</si>
  <si>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</si>
  <si>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</si>
  <si>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</si>
  <si>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</si>
  <si>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</si>
  <si>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</si>
  <si>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</si>
  <si>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</si>
  <si>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</si>
  <si>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</si>
  <si>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</si>
  <si>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</si>
  <si>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</si>
  <si>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</si>
  <si>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</si>
  <si>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</si>
  <si>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</si>
  <si>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</si>
  <si>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</si>
  <si>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</si>
  <si>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</si>
  <si>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</si>
  <si>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</si>
  <si>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</si>
  <si>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</si>
  <si>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</si>
  <si>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</si>
  <si>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</si>
  <si>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</si>
  <si>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</si>
  <si>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</si>
  <si>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</si>
  <si>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</si>
  <si>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</si>
  <si>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</si>
  <si>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</si>
  <si>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</si>
  <si>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</si>
  <si>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</si>
  <si>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</si>
  <si>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</si>
  <si>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</si>
  <si>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</si>
  <si>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</si>
  <si>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</si>
  <si>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</si>
  <si>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</si>
  <si>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</si>
  <si>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</si>
  <si>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</si>
  <si>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</si>
  <si>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</si>
  <si>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</si>
  <si>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</si>
  <si>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</si>
  <si>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</si>
  <si>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</si>
  <si>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</si>
  <si>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</si>
  <si>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</si>
  <si>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</si>
  <si>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</si>
  <si>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</si>
  <si>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</si>
  <si>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</si>
  <si>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</si>
  <si>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</si>
  <si>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</si>
  <si>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</si>
  <si>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</si>
  <si>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</si>
  <si>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</si>
  <si>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</si>
  <si>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</si>
  <si>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</si>
  <si>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</si>
  <si>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</si>
  <si>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</si>
  <si>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</si>
  <si>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</si>
  <si>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</si>
  <si>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</si>
  <si>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</si>
  <si>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</si>
  <si>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</si>
  <si>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</si>
  <si>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</si>
  <si>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</si>
  <si>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</si>
  <si>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</si>
  <si>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</si>
  <si>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</si>
  <si>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</si>
  <si>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</si>
  <si>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</si>
  <si>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</si>
  <si>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</si>
  <si>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</si>
  <si>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</si>
  <si>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</si>
  <si>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</si>
  <si>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</si>
  <si>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</si>
  <si>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</si>
  <si>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</si>
  <si>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</si>
  <si>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</si>
  <si>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</si>
  <si>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</si>
  <si>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</si>
  <si>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</si>
  <si>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</si>
  <si>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</si>
  <si>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</si>
  <si>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</si>
  <si>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</si>
  <si>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</si>
  <si>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</si>
  <si>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</si>
  <si>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</si>
  <si>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</si>
  <si>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</si>
  <si>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</si>
  <si>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</si>
  <si>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</si>
  <si>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</si>
  <si>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</si>
  <si>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</si>
  <si>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</si>
  <si>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</si>
  <si>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</si>
  <si>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</si>
  <si>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</si>
  <si>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</si>
  <si>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</si>
  <si>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</si>
  <si>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</si>
  <si>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</si>
  <si>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</si>
  <si>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</si>
  <si>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</si>
  <si>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</si>
  <si>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</si>
  <si>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</si>
  <si>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</si>
  <si>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</si>
  <si>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</si>
  <si>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</si>
  <si>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</si>
  <si>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</si>
  <si>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</si>
  <si>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</si>
  <si>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</si>
  <si>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</si>
  <si>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</si>
  <si>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</si>
  <si>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</si>
  <si>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</si>
  <si>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</si>
  <si>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</si>
  <si>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</si>
  <si>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</si>
  <si>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</si>
  <si>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</si>
  <si>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</si>
  <si>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</si>
  <si>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</si>
  <si>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</si>
  <si>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</si>
  <si>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</si>
  <si>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</si>
  <si>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</si>
  <si>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</si>
  <si>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</si>
  <si>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</si>
  <si>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</si>
  <si>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</si>
  <si>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</si>
  <si>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</si>
  <si>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</si>
  <si>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</si>
  <si>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</si>
  <si>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</si>
  <si>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</si>
  <si>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</si>
  <si>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</si>
  <si>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</si>
  <si>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</si>
  <si>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</si>
  <si>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</si>
  <si>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</si>
  <si>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</si>
  <si>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</si>
  <si>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</si>
  <si>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</si>
  <si>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</si>
  <si>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</si>
  <si>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</si>
  <si>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</si>
  <si>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</si>
  <si>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</si>
  <si>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</si>
  <si>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</si>
  <si>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</si>
  <si>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</si>
  <si>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</si>
  <si>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</si>
  <si>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</si>
  <si>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</si>
  <si>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</si>
  <si>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</si>
  <si>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</si>
  <si>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</si>
  <si>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</si>
  <si>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</si>
  <si>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</si>
  <si>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</si>
  <si>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</si>
  <si>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</si>
  <si>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</si>
  <si>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</si>
  <si>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</si>
  <si>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</si>
  <si>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</si>
  <si>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</si>
  <si>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</si>
  <si>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</si>
  <si>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</si>
  <si>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</si>
  <si>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</si>
  <si>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</si>
  <si>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</si>
  <si>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</si>
  <si>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</si>
  <si>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</si>
  <si>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</si>
  <si>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</si>
  <si>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</si>
  <si>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</si>
  <si>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</si>
  <si>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</si>
  <si>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</si>
  <si>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</si>
  <si>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</si>
  <si>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</si>
  <si>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</si>
  <si>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</si>
  <si>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</si>
  <si>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</si>
  <si>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</si>
  <si>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</si>
  <si>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</si>
  <si>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</si>
  <si>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</si>
  <si>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</si>
  <si>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</si>
  <si>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</si>
  <si>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</si>
  <si>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</si>
  <si>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</si>
  <si>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</si>
  <si>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</si>
  <si>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</si>
  <si>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</si>
  <si>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</si>
  <si>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</si>
  <si>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</si>
  <si>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</si>
  <si>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</si>
  <si>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</si>
  <si>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</si>
  <si>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</si>
  <si>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</si>
  <si>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</si>
  <si>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</si>
  <si>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</si>
  <si>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</si>
  <si>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</si>
  <si>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</si>
  <si>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</si>
  <si>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</si>
  <si>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</si>
  <si>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</si>
  <si>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</si>
  <si>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</si>
  <si>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</si>
  <si>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</si>
  <si>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</si>
  <si>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</si>
  <si>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</si>
  <si>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</si>
  <si>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</si>
  <si>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</si>
  <si>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</si>
  <si>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</si>
  <si>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</si>
  <si>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</si>
  <si>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</si>
  <si>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</si>
  <si>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</si>
  <si>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</si>
  <si>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</si>
  <si>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</si>
  <si>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</si>
  <si>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</si>
  <si>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</si>
  <si>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</si>
  <si>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</si>
  <si>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</si>
  <si>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</si>
  <si>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</si>
  <si>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</si>
  <si>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</si>
  <si>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</si>
  <si>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</si>
  <si>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</si>
  <si>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</si>
  <si>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</si>
  <si>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</si>
  <si>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</si>
  <si>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</si>
  <si>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</si>
  <si>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</si>
  <si>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</si>
  <si>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</si>
  <si>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</si>
  <si>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</si>
  <si>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</si>
  <si>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</si>
  <si>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</si>
  <si>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</si>
  <si>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</si>
  <si>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</si>
  <si>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</si>
  <si>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</si>
  <si>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</si>
  <si>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</si>
  <si>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</si>
  <si>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</si>
  <si>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</si>
  <si>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</si>
  <si>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</si>
  <si>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</si>
  <si>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</si>
  <si>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</si>
  <si>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</si>
  <si>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</si>
  <si>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</si>
  <si>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</si>
  <si>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</si>
  <si>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</si>
  <si>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</si>
  <si>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</si>
  <si>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</si>
  <si>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</si>
  <si>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</si>
  <si>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</si>
  <si>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</si>
  <si>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</si>
  <si>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</si>
  <si>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</si>
  <si>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</si>
  <si>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</si>
  <si>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</si>
  <si>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</si>
  <si>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</si>
  <si>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</si>
  <si>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</si>
  <si>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</si>
  <si>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</si>
  <si>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</si>
  <si>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</si>
  <si>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</si>
  <si>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</si>
  <si>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</si>
  <si>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</si>
  <si>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</si>
  <si>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</si>
  <si>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</si>
  <si>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</si>
  <si>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</si>
  <si>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</si>
  <si>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</si>
  <si>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</si>
  <si>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</si>
  <si>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</si>
  <si>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</si>
  <si>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</si>
  <si>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</si>
  <si>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</si>
  <si>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</si>
  <si>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</si>
  <si>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</si>
  <si>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</si>
  <si>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</si>
  <si>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</si>
  <si>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</si>
  <si>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</si>
  <si>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</si>
  <si>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</si>
  <si>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</si>
  <si>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</si>
  <si>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</si>
  <si>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</si>
  <si>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</si>
  <si>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</si>
  <si>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</si>
  <si>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</si>
  <si>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</si>
  <si>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</si>
  <si>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</si>
  <si>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</si>
  <si>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</si>
  <si>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</si>
  <si>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</si>
  <si>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</si>
  <si>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</si>
  <si>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</si>
  <si>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</si>
  <si>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</si>
  <si>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</si>
  <si>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</si>
  <si>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</si>
  <si>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</si>
  <si>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</si>
  <si>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</si>
  <si>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</si>
  <si>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</si>
  <si>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</si>
  <si>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</si>
  <si>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</si>
  <si>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</si>
  <si>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</si>
  <si>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</si>
  <si>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</si>
  <si>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</si>
  <si>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</si>
  <si>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</si>
  <si>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</si>
  <si>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</si>
  <si>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</si>
  <si>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</si>
  <si>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</si>
  <si>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</si>
  <si>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</si>
  <si>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</si>
  <si>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</si>
  <si>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</si>
  <si>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</si>
  <si>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</si>
  <si>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</si>
  <si>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</si>
  <si>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</si>
  <si>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</si>
  <si>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</si>
  <si>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</si>
  <si>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</si>
  <si>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</si>
  <si>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</si>
  <si>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</si>
  <si>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</si>
  <si>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</si>
  <si>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</si>
  <si>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</si>
  <si>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</si>
  <si>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</si>
  <si>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</si>
  <si>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</si>
  <si>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</si>
  <si>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</si>
  <si>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</si>
  <si>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</si>
  <si>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</si>
  <si>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</si>
  <si>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</si>
  <si>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</si>
  <si>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</si>
  <si>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</si>
  <si>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</si>
  <si>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</si>
  <si>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</si>
  <si>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</si>
  <si>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</si>
  <si>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</si>
  <si>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</si>
  <si>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</si>
  <si>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</si>
  <si>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</si>
  <si>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</si>
  <si>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</si>
  <si>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</si>
  <si>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</si>
  <si>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</si>
  <si>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</si>
  <si>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</si>
  <si>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</si>
  <si>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</si>
  <si>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</si>
  <si>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</si>
  <si>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</si>
  <si>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</si>
  <si>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</si>
  <si>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</si>
  <si>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</si>
  <si>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</si>
  <si>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</si>
  <si>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</si>
  <si>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</si>
  <si>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</si>
  <si>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</si>
  <si>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</si>
  <si>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</si>
  <si>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</si>
  <si>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</si>
  <si>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</si>
  <si>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</si>
  <si>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</si>
  <si>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</si>
  <si>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</si>
  <si>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</si>
  <si>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</si>
  <si>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</si>
  <si>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</si>
  <si>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</si>
  <si>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</si>
  <si>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</si>
  <si>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</si>
  <si>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</si>
  <si>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</si>
  <si>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</si>
  <si>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</si>
  <si>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</si>
  <si>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</si>
  <si>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</si>
  <si>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</si>
  <si>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</si>
  <si>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</si>
  <si>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</si>
  <si>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</si>
  <si>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</si>
  <si>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</si>
  <si>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</si>
  <si>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</si>
  <si>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</si>
  <si>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</si>
  <si>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</si>
  <si>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</si>
  <si>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</si>
  <si>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</si>
  <si>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</si>
  <si>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</si>
  <si>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</si>
  <si>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</si>
  <si>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</si>
  <si>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</si>
  <si>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</si>
  <si>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</si>
  <si>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</si>
  <si>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</si>
  <si>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</si>
  <si>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</si>
  <si>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</si>
  <si>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</si>
  <si>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</si>
  <si>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</si>
  <si>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</si>
  <si>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</si>
  <si>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</si>
  <si>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</si>
  <si>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</si>
  <si>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</si>
  <si>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</si>
  <si>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</si>
  <si>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</si>
  <si>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</si>
  <si>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</si>
  <si>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</si>
  <si>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</si>
  <si>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</si>
  <si>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</si>
  <si>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</si>
  <si>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</si>
  <si>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</si>
  <si>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</si>
  <si>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</si>
  <si>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</si>
  <si>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</si>
  <si>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</si>
  <si>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</si>
  <si>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</si>
  <si>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</si>
  <si>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</si>
  <si>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</si>
  <si>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</si>
  <si>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</si>
  <si>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</si>
  <si>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</si>
  <si>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</si>
  <si>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</si>
  <si>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</si>
  <si>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</si>
  <si>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</si>
  <si>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</si>
  <si>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</si>
  <si>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</si>
  <si>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</si>
  <si>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</si>
  <si>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</si>
  <si>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</si>
  <si>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</si>
  <si>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</si>
  <si>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</si>
  <si>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</si>
  <si>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</si>
  <si>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</si>
  <si>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</si>
  <si>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</si>
  <si>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</si>
  <si>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</si>
  <si>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</si>
  <si>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</si>
  <si>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</si>
  <si>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</si>
  <si>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</si>
  <si>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</si>
  <si>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</si>
  <si>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</si>
  <si>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</si>
  <si>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</si>
  <si>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</si>
  <si>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</si>
  <si>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</si>
  <si>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</si>
  <si>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</si>
  <si>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</si>
  <si>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</si>
  <si>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</si>
  <si>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</si>
  <si>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</si>
  <si>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</si>
  <si>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</si>
  <si>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</si>
  <si>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</si>
  <si>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</si>
  <si>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</si>
  <si>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</si>
  <si>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</si>
  <si>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</si>
  <si>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</si>
  <si>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</si>
  <si>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</si>
  <si>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</si>
  <si>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</si>
  <si>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</si>
  <si>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</si>
  <si>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</si>
  <si>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</si>
  <si>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</si>
  <si>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</si>
  <si>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</si>
  <si>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</si>
  <si>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</si>
  <si>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</si>
  <si>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</si>
  <si>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</si>
  <si>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</si>
  <si>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</si>
  <si>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</si>
  <si>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</si>
  <si>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</si>
  <si>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</si>
  <si>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</si>
  <si>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</si>
  <si>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</si>
  <si>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</si>
  <si>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</si>
  <si>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</si>
  <si>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</si>
  <si>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</si>
  <si>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</si>
  <si>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</si>
  <si>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</si>
  <si>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</si>
  <si>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</si>
  <si>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</si>
  <si>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</si>
  <si>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</si>
  <si>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</si>
  <si>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</si>
  <si>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</si>
  <si>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</si>
  <si>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</si>
  <si>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</si>
  <si>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</si>
  <si>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</si>
  <si>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</si>
  <si>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</si>
  <si>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</si>
  <si>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</si>
  <si>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</si>
  <si>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</si>
  <si>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</si>
  <si>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</si>
  <si>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</si>
  <si>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</si>
  <si>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</si>
  <si>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</si>
  <si>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</si>
  <si>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</si>
  <si>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</si>
  <si>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</si>
  <si>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</si>
  <si>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</si>
  <si>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</si>
  <si>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</si>
  <si>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</si>
  <si>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</si>
  <si>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</si>
  <si>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</si>
  <si>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</si>
  <si>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</si>
  <si>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</si>
  <si>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</si>
  <si>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</si>
  <si>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</si>
  <si>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</si>
  <si>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</si>
  <si>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</si>
  <si>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</si>
  <si>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</si>
  <si>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</si>
  <si>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</si>
  <si>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</si>
  <si>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</si>
  <si>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</si>
  <si>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</si>
  <si>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</si>
  <si>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</si>
  <si>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</si>
  <si>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</si>
  <si>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</si>
  <si>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</si>
  <si>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</si>
  <si>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</si>
  <si>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</si>
  <si>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</si>
  <si>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</si>
  <si>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</si>
  <si>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</si>
  <si>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</si>
  <si>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</si>
  <si>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</si>
  <si>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</si>
  <si>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</si>
  <si>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</si>
  <si>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</si>
  <si>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</si>
  <si>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</si>
  <si>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</si>
  <si>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</si>
  <si>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</si>
  <si>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</si>
  <si>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</si>
  <si>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</si>
  <si>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</si>
  <si>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</si>
  <si>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</si>
  <si>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</si>
  <si>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</si>
  <si>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</si>
  <si>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</si>
  <si>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</si>
  <si>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</si>
  <si>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</si>
  <si>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</si>
  <si>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</si>
  <si>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</si>
  <si>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</si>
  <si>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</si>
  <si>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</si>
  <si>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</si>
  <si>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</si>
  <si>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</si>
  <si>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</si>
  <si>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</si>
  <si>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</si>
  <si>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</si>
  <si>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</si>
  <si>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</si>
  <si>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</si>
  <si>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</si>
  <si>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</si>
  <si>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</si>
  <si>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</si>
  <si>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</si>
  <si>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</si>
  <si>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</si>
  <si>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</si>
  <si>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</si>
  <si>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</si>
  <si>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</si>
  <si>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</si>
  <si>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</si>
  <si>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</si>
  <si>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</si>
  <si>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</si>
  <si>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</si>
  <si>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</si>
  <si>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</si>
  <si>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</si>
  <si>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</si>
  <si>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</si>
  <si>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</si>
  <si>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</si>
  <si>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</si>
  <si>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</si>
  <si>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</si>
  <si>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</si>
  <si>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</si>
  <si>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</si>
  <si>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</si>
  <si>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</si>
  <si>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</si>
  <si>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</si>
  <si>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</si>
  <si>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</si>
  <si>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</si>
  <si>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</si>
  <si>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</si>
  <si>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</si>
  <si>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</si>
  <si>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</si>
  <si>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</si>
  <si>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</si>
  <si>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</si>
  <si>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</si>
  <si>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</si>
  <si>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</si>
  <si>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</si>
  <si>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</si>
  <si>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</si>
  <si>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</si>
  <si>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</si>
  <si>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</si>
  <si>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</si>
  <si>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</si>
  <si>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</si>
  <si>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</si>
  <si>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</si>
  <si>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</si>
  <si>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</si>
  <si>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</si>
  <si>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</si>
  <si>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</si>
  <si>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</si>
  <si>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</si>
  <si>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</si>
  <si>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</si>
  <si>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</si>
  <si>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</si>
  <si>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</si>
  <si>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</si>
  <si>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</si>
  <si>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</si>
  <si>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</si>
  <si>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</si>
  <si>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</si>
  <si>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</si>
  <si>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</si>
  <si>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</si>
  <si>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</si>
  <si>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</si>
  <si>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</si>
  <si>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</si>
  <si>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</si>
  <si>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</si>
  <si>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</si>
  <si>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</si>
  <si>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</si>
  <si>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</si>
  <si>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</si>
  <si>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</si>
  <si>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</si>
  <si>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</si>
  <si>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</si>
  <si>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</si>
  <si>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</si>
  <si>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</si>
  <si>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</si>
  <si>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</si>
  <si>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</si>
  <si>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</si>
  <si>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</si>
  <si>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</si>
  <si>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</si>
  <si>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</si>
  <si>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</si>
  <si>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</si>
  <si>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</si>
  <si>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</si>
  <si>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</si>
  <si>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</si>
  <si>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</si>
  <si>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</si>
  <si>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</si>
  <si>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</si>
  <si>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</si>
  <si>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</si>
  <si>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</si>
  <si>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</si>
  <si>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</si>
  <si>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</si>
  <si>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</si>
  <si>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</si>
  <si>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</si>
  <si>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</si>
  <si>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</si>
  <si>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</si>
  <si>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</si>
  <si>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</si>
  <si>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</si>
  <si>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</si>
  <si>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</si>
  <si>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</si>
  <si>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</si>
  <si>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</si>
  <si>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</si>
  <si>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</si>
  <si>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</si>
  <si>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</si>
  <si>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</si>
  <si>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</si>
  <si>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</si>
  <si>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</si>
  <si>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</si>
  <si>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</si>
  <si>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</si>
  <si>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</si>
  <si>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</si>
  <si>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</si>
  <si>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</si>
  <si>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</si>
  <si>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</si>
  <si>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</si>
  <si>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</si>
  <si>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</si>
  <si>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</si>
  <si>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</si>
  <si>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</si>
  <si>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</si>
  <si>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</si>
  <si>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</si>
  <si>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</si>
  <si>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</si>
  <si>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</si>
  <si>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</si>
  <si>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</si>
  <si>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</si>
  <si>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</si>
  <si>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</si>
  <si>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</si>
  <si>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</si>
  <si>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</si>
  <si>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</si>
  <si>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</si>
  <si>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</si>
  <si>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</si>
  <si>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</si>
  <si>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</si>
  <si>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</si>
  <si>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</si>
  <si>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</si>
  <si>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</si>
  <si>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</si>
  <si>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</si>
  <si>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</si>
  <si>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</si>
  <si>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</si>
  <si>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</si>
  <si>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</si>
  <si>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</si>
  <si>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</si>
  <si>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</si>
  <si>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</si>
  <si>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</si>
  <si>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</si>
  <si>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</si>
  <si>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</si>
  <si>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</si>
  <si>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</si>
  <si>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</si>
  <si>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</si>
  <si>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</si>
  <si>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</si>
  <si>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</si>
  <si>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</si>
  <si>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</si>
  <si>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</si>
  <si>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</si>
  <si>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</si>
  <si>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</si>
  <si>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</si>
  <si>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</si>
  <si>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</si>
  <si>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</si>
  <si>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</si>
  <si>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</si>
  <si>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</si>
  <si>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</si>
  <si>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</si>
  <si>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</si>
  <si>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</si>
  <si>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</si>
  <si>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</si>
  <si>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</si>
  <si>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</si>
  <si>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</si>
  <si>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</si>
  <si>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</si>
  <si>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</si>
  <si>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</si>
  <si>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</si>
  <si>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</si>
  <si>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</si>
  <si>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</si>
  <si>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</si>
  <si>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</si>
  <si>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</si>
  <si>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</si>
  <si>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</si>
  <si>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</si>
  <si>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</si>
  <si>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</si>
  <si>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</si>
  <si>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</si>
  <si>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</si>
  <si>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</si>
  <si>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</si>
  <si>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</si>
  <si>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</si>
  <si>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</si>
  <si>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</si>
  <si>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</si>
  <si>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</si>
  <si>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</si>
  <si>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</si>
  <si>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</si>
  <si>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</si>
  <si>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</si>
  <si>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</si>
  <si>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</si>
  <si>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</si>
  <si>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</si>
  <si>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</si>
  <si>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</si>
  <si>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</si>
  <si>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</si>
  <si>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</si>
  <si>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</si>
  <si>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</si>
  <si>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</si>
  <si>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</si>
  <si>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</si>
  <si>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</si>
  <si>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</si>
  <si>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</si>
  <si>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</si>
  <si>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</si>
  <si>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</si>
  <si>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</si>
  <si>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</si>
  <si>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</si>
  <si>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</si>
  <si>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</si>
  <si>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</si>
  <si>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</si>
  <si>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</si>
  <si>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</si>
  <si>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</si>
  <si>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</si>
  <si>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</si>
  <si>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</si>
  <si>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</si>
  <si>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</si>
  <si>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</si>
  <si>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</si>
  <si>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</si>
  <si>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</si>
  <si>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</si>
  <si>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</si>
  <si>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</si>
  <si>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</si>
  <si>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</si>
  <si>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</si>
  <si>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</si>
  <si>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</si>
  <si>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</si>
  <si>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</si>
  <si>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</si>
  <si>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</si>
  <si>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</si>
  <si>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</si>
  <si>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</si>
  <si>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</si>
  <si>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</si>
  <si>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</si>
  <si>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</si>
  <si>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</si>
  <si>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</si>
  <si>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</si>
  <si>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</si>
  <si>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</si>
  <si>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</si>
  <si>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</si>
  <si>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</si>
  <si>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</si>
  <si>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</si>
  <si>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</si>
  <si>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</si>
  <si>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</si>
  <si>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</si>
  <si>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</si>
  <si>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</si>
  <si>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</si>
  <si>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</si>
  <si>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</si>
  <si>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</si>
  <si>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</si>
  <si>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</si>
  <si>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</si>
  <si>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</si>
  <si>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</si>
  <si>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</si>
  <si>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</si>
  <si>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</si>
  <si>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</si>
  <si>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</si>
  <si>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</si>
  <si>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</si>
  <si>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</si>
  <si>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</si>
  <si>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</si>
  <si>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</si>
  <si>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</si>
  <si>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</si>
  <si>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</si>
  <si>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</si>
  <si>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</si>
  <si>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</si>
  <si>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</si>
  <si>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</si>
  <si>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</si>
  <si>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</si>
  <si>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</si>
  <si>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</si>
  <si>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</si>
  <si>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</si>
  <si>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</si>
  <si>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</si>
  <si>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</si>
  <si>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</si>
  <si>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</si>
  <si>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</si>
  <si>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</si>
  <si>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</si>
  <si>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</si>
  <si>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</si>
  <si>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</si>
  <si>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</si>
  <si>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</si>
  <si>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</si>
  <si>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</si>
  <si>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</si>
  <si>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</si>
  <si>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</si>
  <si>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</si>
  <si>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</si>
  <si>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</si>
  <si>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</si>
  <si>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</si>
  <si>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</si>
  <si>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</si>
  <si>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</si>
  <si>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</si>
  <si>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</si>
  <si>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</si>
  <si>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</si>
  <si>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</si>
  <si>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</si>
  <si>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</si>
  <si>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</si>
  <si>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</si>
  <si>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</si>
  <si>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</si>
  <si>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</si>
  <si>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</si>
  <si>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</si>
  <si>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</si>
  <si>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</si>
  <si>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</si>
  <si>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</si>
  <si>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</si>
  <si>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</si>
  <si>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</si>
  <si>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</si>
  <si>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</si>
  <si>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</si>
  <si>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</si>
  <si>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</si>
  <si>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</si>
  <si>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</si>
  <si>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</si>
  <si>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</si>
  <si>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</si>
  <si>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</si>
  <si>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</si>
  <si>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</si>
  <si>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</si>
  <si>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</si>
  <si>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</si>
  <si>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</si>
  <si>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</si>
  <si>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</si>
  <si>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</si>
  <si>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</si>
  <si>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</si>
  <si>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</si>
  <si>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</si>
  <si>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</si>
  <si>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</si>
  <si>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</si>
  <si>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</si>
  <si>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</si>
  <si>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</si>
  <si>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</si>
  <si>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</si>
  <si>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</si>
  <si>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</si>
  <si>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</si>
  <si>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</si>
  <si>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</si>
  <si>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</si>
  <si>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</si>
  <si>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</si>
  <si>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</si>
  <si>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</si>
  <si>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</si>
  <si>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</si>
  <si>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</si>
  <si>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</si>
  <si>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</si>
  <si>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</si>
  <si>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</si>
  <si>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</si>
  <si>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</si>
  <si>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</si>
  <si>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</si>
  <si>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</si>
  <si>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</si>
  <si>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</si>
  <si>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</si>
  <si>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</si>
  <si>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</si>
  <si>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</si>
  <si>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</si>
  <si>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</si>
  <si>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</si>
  <si>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</si>
  <si>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</si>
  <si>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</si>
  <si>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</si>
  <si>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</si>
  <si>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</si>
  <si>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</si>
  <si>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</si>
  <si>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</si>
  <si>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</si>
  <si>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</si>
  <si>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</si>
  <si>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</si>
  <si>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</si>
  <si>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</si>
  <si>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</si>
  <si>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</si>
  <si>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</si>
  <si>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</si>
  <si>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</si>
  <si>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</si>
  <si>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</si>
  <si>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</si>
  <si>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</si>
  <si>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</si>
  <si>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</si>
  <si>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</si>
  <si>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</si>
  <si>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</si>
  <si>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</si>
  <si>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</si>
  <si>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</si>
  <si>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</si>
  <si>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</si>
  <si>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</si>
  <si>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</si>
  <si>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</si>
  <si>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</si>
  <si>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</si>
  <si>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</si>
  <si>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</si>
  <si>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</si>
  <si>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</si>
  <si>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</si>
  <si>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</si>
  <si>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</si>
  <si>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</si>
  <si>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</si>
  <si>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</si>
  <si>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</si>
  <si>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</si>
  <si>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</si>
  <si>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</si>
  <si>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</si>
  <si>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</si>
  <si>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</si>
  <si>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</si>
  <si>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</si>
  <si>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</si>
  <si>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</si>
  <si>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</si>
  <si>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</si>
  <si>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</si>
  <si>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</si>
  <si>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</si>
  <si>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</si>
  <si>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</si>
  <si>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</si>
  <si>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</si>
  <si>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</si>
  <si>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</si>
  <si>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</si>
  <si>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</si>
  <si>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</si>
  <si>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</si>
  <si>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</si>
  <si>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</si>
  <si>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</si>
  <si>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</si>
  <si>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</si>
  <si>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</si>
  <si>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</si>
  <si>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</si>
  <si>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</si>
  <si>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</si>
  <si>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</si>
  <si>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</si>
  <si>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</si>
  <si>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</si>
  <si>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</si>
  <si>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</si>
  <si>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</si>
  <si>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</si>
  <si>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</si>
  <si>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</si>
  <si>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</si>
  <si>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</si>
  <si>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</si>
  <si>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</si>
  <si>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</si>
  <si>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</si>
  <si>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</si>
  <si>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</si>
  <si>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</si>
  <si>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</si>
  <si>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</si>
  <si>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</si>
  <si>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</si>
  <si>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</si>
  <si>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</si>
  <si>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</si>
  <si>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</si>
  <si>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</si>
  <si>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</si>
  <si>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</si>
  <si>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</si>
  <si>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</si>
  <si>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</si>
  <si>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</si>
  <si>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</si>
  <si>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</si>
  <si>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</si>
  <si>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</si>
  <si>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</si>
  <si>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</si>
  <si>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</si>
  <si>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</si>
  <si>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</si>
  <si>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</si>
  <si>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</si>
  <si>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</si>
  <si>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</si>
  <si>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</si>
  <si>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</si>
  <si>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</si>
  <si>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</si>
  <si>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</si>
  <si>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</si>
  <si>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</si>
  <si>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</si>
  <si>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</si>
  <si>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</si>
  <si>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</si>
  <si>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</si>
  <si>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</si>
  <si>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</si>
  <si>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</si>
  <si>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</si>
  <si>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</si>
  <si>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</si>
  <si>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</si>
  <si>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</si>
  <si>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</si>
  <si>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</si>
  <si>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</si>
  <si>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</si>
  <si>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</si>
  <si>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</si>
  <si>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</si>
  <si>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</si>
  <si>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</si>
  <si>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</si>
  <si>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</si>
  <si>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</si>
  <si>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</si>
  <si>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</si>
  <si>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</si>
  <si>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</si>
  <si>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</si>
  <si>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</si>
  <si>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</si>
  <si>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</si>
  <si>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</si>
  <si>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</si>
  <si>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</si>
  <si>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</si>
  <si>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</si>
  <si>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</si>
  <si>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</si>
  <si>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</si>
  <si>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</si>
  <si>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</si>
  <si>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</si>
  <si>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</si>
  <si>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</si>
  <si>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</si>
  <si>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</si>
  <si>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</si>
  <si>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</si>
  <si>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</si>
  <si>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</si>
  <si>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</si>
  <si>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</si>
  <si>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</si>
  <si>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</si>
  <si>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</si>
  <si>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</si>
  <si>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</si>
  <si>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</si>
  <si>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</si>
  <si>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</si>
  <si>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</si>
  <si>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</si>
  <si>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</si>
  <si>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</si>
  <si>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</si>
  <si>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</si>
  <si>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</si>
  <si>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</si>
  <si>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</si>
  <si>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</si>
  <si>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</si>
  <si>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</si>
  <si>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</si>
  <si>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</si>
  <si>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</si>
  <si>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</si>
  <si>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</si>
  <si>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</si>
  <si>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</si>
  <si>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</si>
  <si>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</si>
  <si>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</si>
  <si>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</si>
  <si>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</si>
  <si>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</si>
  <si>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</si>
  <si>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</si>
  <si>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</si>
  <si>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</si>
  <si>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</si>
  <si>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</si>
  <si>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</si>
  <si>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</si>
  <si>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</si>
  <si>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</si>
  <si>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</si>
  <si>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</si>
  <si>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</si>
  <si>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</si>
  <si>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</si>
  <si>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</si>
  <si>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</si>
  <si>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</si>
  <si>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</si>
  <si>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</si>
  <si>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</si>
  <si>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</si>
  <si>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</si>
  <si>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</si>
  <si>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</si>
  <si>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</si>
  <si>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</si>
  <si>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</si>
  <si>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</si>
  <si>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</si>
  <si>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</si>
  <si>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</si>
  <si>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</si>
  <si>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</si>
  <si>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</si>
  <si>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</si>
  <si>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</si>
  <si>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</si>
  <si>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</si>
  <si>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</si>
  <si>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</si>
  <si>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</si>
  <si>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</si>
  <si>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</si>
  <si>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</si>
  <si>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</si>
  <si>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</si>
  <si>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</si>
  <si>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</si>
  <si>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</si>
  <si>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</si>
  <si>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</si>
  <si>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</si>
  <si>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</si>
  <si>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</si>
  <si>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</si>
  <si>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</si>
  <si>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</si>
  <si>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</si>
  <si>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</si>
  <si>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</si>
  <si>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</si>
  <si>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</si>
  <si>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</si>
  <si>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</si>
  <si>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</si>
  <si>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</si>
  <si>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</si>
  <si>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</si>
  <si>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</si>
  <si>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</si>
  <si>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</si>
  <si>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</si>
  <si>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</si>
  <si>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</si>
  <si>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</si>
  <si>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</si>
  <si>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</si>
  <si>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</si>
  <si>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</si>
  <si>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</si>
  <si>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</si>
  <si>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</si>
  <si>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</si>
  <si>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</si>
  <si>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</si>
  <si>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</si>
  <si>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</si>
  <si>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</si>
  <si>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</si>
  <si>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</si>
  <si>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</si>
  <si>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</si>
  <si>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</si>
  <si>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</si>
  <si>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</si>
  <si>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</si>
  <si>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</si>
  <si>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</si>
  <si>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</si>
  <si>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</si>
  <si>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</si>
  <si>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</si>
  <si>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</si>
  <si>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</si>
  <si>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</si>
  <si>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</si>
  <si>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</si>
  <si>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</si>
  <si>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</si>
  <si>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</si>
  <si>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</si>
  <si>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</si>
  <si>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</si>
  <si>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</si>
  <si>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</si>
  <si>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</si>
  <si>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</si>
  <si>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</si>
  <si>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</si>
  <si>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</si>
  <si>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</si>
  <si>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</si>
  <si>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</si>
  <si>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</si>
  <si>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</si>
  <si>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</si>
  <si>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</si>
  <si>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</si>
  <si>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</si>
  <si>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</si>
  <si>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</si>
  <si>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</si>
  <si>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</si>
  <si>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</si>
  <si>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</si>
  <si>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</si>
  <si>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</si>
  <si>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</si>
  <si>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</si>
  <si>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</si>
  <si>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</si>
  <si>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</si>
  <si>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</si>
  <si>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</si>
  <si>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</si>
  <si>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</si>
  <si>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</si>
  <si>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</si>
  <si>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</si>
  <si>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</si>
  <si>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</si>
  <si>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</si>
  <si>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</si>
  <si>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</si>
  <si>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</si>
  <si>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</si>
  <si>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</si>
  <si>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</si>
  <si>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</si>
  <si>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</si>
  <si>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</si>
  <si>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</si>
  <si>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</si>
  <si>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</si>
  <si>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</si>
  <si>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</si>
  <si>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</si>
  <si>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</si>
  <si>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</si>
  <si>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</si>
  <si>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</si>
  <si>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</si>
  <si>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</si>
  <si>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</si>
  <si>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</si>
  <si>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</si>
  <si>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</si>
  <si>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</si>
  <si>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</si>
  <si>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</si>
  <si>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</si>
  <si>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</si>
  <si>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</si>
  <si>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</si>
  <si>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</si>
  <si>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</si>
  <si>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</si>
  <si>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</si>
  <si>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</si>
  <si>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</si>
  <si>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</si>
  <si>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</si>
  <si>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</si>
  <si>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</si>
  <si>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</si>
  <si>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</si>
  <si>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</si>
  <si>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</si>
  <si>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</si>
  <si>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</si>
  <si>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</si>
  <si>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</si>
  <si>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</si>
  <si>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</si>
  <si>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</si>
  <si>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</si>
  <si>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</si>
  <si>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</si>
  <si>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</si>
  <si>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</si>
  <si>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</si>
  <si>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</si>
  <si>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</si>
  <si>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</si>
  <si>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</si>
  <si>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</si>
  <si>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</si>
  <si>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</si>
  <si>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</si>
  <si>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</si>
  <si>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</si>
  <si>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</si>
  <si>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</si>
  <si>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</si>
  <si>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</si>
  <si>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</si>
  <si>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</si>
  <si>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</si>
  <si>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</si>
  <si>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</si>
  <si>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</si>
  <si>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</si>
  <si>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</si>
  <si>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</si>
  <si>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</si>
  <si>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</si>
  <si>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</si>
  <si>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</si>
  <si>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</si>
  <si>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</si>
  <si>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</si>
  <si>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</si>
  <si>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</si>
  <si>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</si>
  <si>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</si>
  <si>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</si>
  <si>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</si>
  <si>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</si>
  <si>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</si>
  <si>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</si>
  <si>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</si>
  <si>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</si>
  <si>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</si>
  <si>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</si>
  <si>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</si>
  <si>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</si>
  <si>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</si>
  <si>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</si>
  <si>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</si>
  <si>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</si>
  <si>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</si>
  <si>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</si>
  <si>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</si>
  <si>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</si>
  <si>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</si>
  <si>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</si>
  <si>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</si>
  <si>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</si>
  <si>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</si>
  <si>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</si>
  <si>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</si>
  <si>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</si>
  <si>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</si>
  <si>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</si>
  <si>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</si>
  <si>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</si>
  <si>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</si>
  <si>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</si>
  <si>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</si>
  <si>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</si>
  <si>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</si>
  <si>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</si>
  <si>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</si>
  <si>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</si>
  <si>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</si>
  <si>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</si>
  <si>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</si>
  <si>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</si>
  <si>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</si>
  <si>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</si>
  <si>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</si>
  <si>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</si>
  <si>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</si>
  <si>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</si>
  <si>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</si>
  <si>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</si>
  <si>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</si>
  <si>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</si>
  <si>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</si>
  <si>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</si>
  <si>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</si>
  <si>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</si>
  <si>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</si>
  <si>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</si>
  <si>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</si>
  <si>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</si>
  <si>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</si>
  <si>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</si>
  <si>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</si>
  <si>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</si>
  <si>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</si>
  <si>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</si>
  <si>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</si>
  <si>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</si>
  <si>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</si>
  <si>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</si>
  <si>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</si>
  <si>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</si>
  <si>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</si>
  <si>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</si>
  <si>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</si>
  <si>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</si>
  <si>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</si>
  <si>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</si>
  <si>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</si>
  <si>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</si>
  <si>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</si>
  <si>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</si>
  <si>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</si>
  <si>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</si>
  <si>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</si>
  <si>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</si>
  <si>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</si>
  <si>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</si>
  <si>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</si>
  <si>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</si>
  <si>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</si>
  <si>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</si>
  <si>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</si>
  <si>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</si>
  <si>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</si>
  <si>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</si>
  <si>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</si>
  <si>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</si>
  <si>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</si>
  <si>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</si>
  <si>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</si>
  <si>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</si>
  <si>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</si>
  <si>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</si>
  <si>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</si>
  <si>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</si>
  <si>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</si>
  <si>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</si>
  <si>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</si>
  <si>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</si>
  <si>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</si>
  <si>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</si>
  <si>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</si>
  <si>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</si>
  <si>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</si>
  <si>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</si>
  <si>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</si>
  <si>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</si>
  <si>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</si>
  <si>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</si>
  <si>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</si>
  <si>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</si>
  <si>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</si>
  <si>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</si>
  <si>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</si>
  <si>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</si>
  <si>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</si>
  <si>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</si>
  <si>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</si>
  <si>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</si>
  <si>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</si>
  <si>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</si>
  <si>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</si>
  <si>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</si>
  <si>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</si>
  <si>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</si>
  <si>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</si>
  <si>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</si>
  <si>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</si>
  <si>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</si>
  <si>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</si>
  <si>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</si>
  <si>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</si>
  <si>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</si>
  <si>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</si>
  <si>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</si>
  <si>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</si>
  <si>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</si>
  <si>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</si>
  <si>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</si>
  <si>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</si>
  <si>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</si>
  <si>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</si>
  <si>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</si>
  <si>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</si>
  <si>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</si>
  <si>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</si>
  <si>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</si>
  <si>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</si>
  <si>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</si>
  <si>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</si>
  <si>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</si>
  <si>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</si>
  <si>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</si>
  <si>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</si>
  <si>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</si>
  <si>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</si>
  <si>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</si>
  <si>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</si>
  <si>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</si>
  <si>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</si>
  <si>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</si>
  <si>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</si>
  <si>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</si>
  <si>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</si>
  <si>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</si>
  <si>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</si>
  <si>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</si>
  <si>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</si>
  <si>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</si>
  <si>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</si>
  <si>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</si>
  <si>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</si>
  <si>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</si>
  <si>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</si>
  <si>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</si>
  <si>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</si>
  <si>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</si>
  <si>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</si>
  <si>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</si>
  <si>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</si>
  <si>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</si>
  <si>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</si>
  <si>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</si>
  <si>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</si>
  <si>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</si>
  <si>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</si>
  <si>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</si>
  <si>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</si>
  <si>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</si>
  <si>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</si>
  <si>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</si>
  <si>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</si>
  <si>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</si>
  <si>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</si>
  <si>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</si>
  <si>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</si>
  <si>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</si>
  <si>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</si>
  <si>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</si>
  <si>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</si>
  <si>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</si>
  <si>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</si>
  <si>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</si>
  <si>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</si>
  <si>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</si>
  <si>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</si>
  <si>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</si>
  <si>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</si>
  <si>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</si>
  <si>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</si>
  <si>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</si>
  <si>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</si>
  <si>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</si>
  <si>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</si>
  <si>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</si>
  <si>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</si>
  <si>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</si>
  <si>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</si>
  <si>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</si>
  <si>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</si>
  <si>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</si>
  <si>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</si>
  <si>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</si>
  <si>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</si>
  <si>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</si>
  <si>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</si>
  <si>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</si>
  <si>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</si>
  <si>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</si>
  <si>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</si>
  <si>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</si>
  <si>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</si>
  <si>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</si>
  <si>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</si>
  <si>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</si>
  <si>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</si>
  <si>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</si>
  <si>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</si>
  <si>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</si>
  <si>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</si>
  <si>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</si>
  <si>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</si>
  <si>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</si>
  <si>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</si>
  <si>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</si>
  <si>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</si>
  <si>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</si>
  <si>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</si>
  <si>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</si>
  <si>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</si>
  <si>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</si>
  <si>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</si>
  <si>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</si>
  <si>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</si>
  <si>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</si>
  <si>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</si>
  <si>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</si>
  <si>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</si>
  <si>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</si>
  <si>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</si>
  <si>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</si>
  <si>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</si>
  <si>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</si>
  <si>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</si>
  <si>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</si>
  <si>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</si>
  <si>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</si>
  <si>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</si>
  <si>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</si>
  <si>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</si>
  <si>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</si>
  <si>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</si>
  <si>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</si>
  <si>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</si>
  <si>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</si>
  <si>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</si>
  <si>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</si>
  <si>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</si>
  <si>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</si>
  <si>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</si>
  <si>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</si>
  <si>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</si>
  <si>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</si>
  <si>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</si>
  <si>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</si>
  <si>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</si>
  <si>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</si>
  <si>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</si>
  <si>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</si>
  <si>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</si>
  <si>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</si>
  <si>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</si>
  <si>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</si>
  <si>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</si>
  <si>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</si>
  <si>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</si>
  <si>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</si>
  <si>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</si>
  <si>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</si>
  <si>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</si>
  <si>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</si>
  <si>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</si>
  <si>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</si>
  <si>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</si>
  <si>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</si>
  <si>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</si>
  <si>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</si>
  <si>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</si>
  <si>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</si>
  <si>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</si>
  <si>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</si>
  <si>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</si>
  <si>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</si>
  <si>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</si>
  <si>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</si>
  <si>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</si>
  <si>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</si>
  <si>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</si>
  <si>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</si>
  <si>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</si>
  <si>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</si>
  <si>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</si>
  <si>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</si>
  <si>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</si>
  <si>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</si>
  <si>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</si>
  <si>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</si>
  <si>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</si>
  <si>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</si>
  <si>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</si>
  <si>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</si>
  <si>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</si>
  <si>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</si>
  <si>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</si>
  <si>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</si>
  <si>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</si>
  <si>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</si>
  <si>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</si>
  <si>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</si>
  <si>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</si>
  <si>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</si>
  <si>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</si>
  <si>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</si>
  <si>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</si>
  <si>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</si>
  <si>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</si>
  <si>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</si>
  <si>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</si>
  <si>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</si>
  <si>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</si>
  <si>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</si>
  <si>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</si>
  <si>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</si>
  <si>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</si>
  <si>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</si>
  <si>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</si>
  <si>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</si>
  <si>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</si>
  <si>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</si>
  <si>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</si>
  <si>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</si>
  <si>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</si>
  <si>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</si>
  <si>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</si>
  <si>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</si>
  <si>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</si>
  <si>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</si>
  <si>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</si>
  <si>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</si>
  <si>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</si>
  <si>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</si>
  <si>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</si>
  <si>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</si>
  <si>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</si>
  <si>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</si>
  <si>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</si>
  <si>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</si>
  <si>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</si>
  <si>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</si>
  <si>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</si>
  <si>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</si>
  <si>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</si>
  <si>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</si>
  <si>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</si>
  <si>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</si>
  <si>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</si>
  <si>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</si>
  <si>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</si>
  <si>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</si>
  <si>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</si>
  <si>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</si>
  <si>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</si>
  <si>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</si>
  <si>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</si>
  <si>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</si>
  <si>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</si>
  <si>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</si>
  <si>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</si>
  <si>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</si>
  <si>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</si>
  <si>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</si>
  <si>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</si>
  <si>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</si>
  <si>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</si>
  <si>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</si>
  <si>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</si>
  <si>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</si>
  <si>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</si>
  <si>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</si>
  <si>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</si>
  <si>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</si>
  <si>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</si>
  <si>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</si>
  <si>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</si>
  <si>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</si>
  <si>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</si>
  <si>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</si>
  <si>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</si>
  <si>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</si>
  <si>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</si>
  <si>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</si>
  <si>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</si>
  <si>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</si>
  <si>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</si>
  <si>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</si>
  <si>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</si>
  <si>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</si>
  <si>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</si>
  <si>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</si>
  <si>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</si>
  <si>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</si>
  <si>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</si>
  <si>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</si>
  <si>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</si>
  <si>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</si>
  <si>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</si>
  <si>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</si>
  <si>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</si>
  <si>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</si>
  <si>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</si>
  <si>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</si>
  <si>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</si>
  <si>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</si>
  <si>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</si>
  <si>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</si>
  <si>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</si>
  <si>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</si>
  <si>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</si>
  <si>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</si>
  <si>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</si>
  <si>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</si>
  <si>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</si>
  <si>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</si>
  <si>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</si>
  <si>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</si>
  <si>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</si>
  <si>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</si>
  <si>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</si>
  <si>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</si>
  <si>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</si>
  <si>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</si>
  <si>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</si>
  <si>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</si>
  <si>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</si>
  <si>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</si>
  <si>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</si>
  <si>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</si>
  <si>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</si>
  <si>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</si>
  <si>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</si>
  <si>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</si>
  <si>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</si>
  <si>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</si>
  <si>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</si>
  <si>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</si>
  <si>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</si>
  <si>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</si>
  <si>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</si>
  <si>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</si>
  <si>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</si>
  <si>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</si>
  <si>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</si>
  <si>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</si>
  <si>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</si>
  <si>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</si>
  <si>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</si>
  <si>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</si>
  <si>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</si>
  <si>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</si>
  <si>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</si>
  <si>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</si>
  <si>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</si>
  <si>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</si>
  <si>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</si>
  <si>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</si>
  <si>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</si>
  <si>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</si>
  <si>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</si>
  <si>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</si>
  <si>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</si>
  <si>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</si>
  <si>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</si>
  <si>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</si>
  <si>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</si>
  <si>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</si>
  <si>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</si>
  <si>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</si>
  <si>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</si>
  <si>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</si>
  <si>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</si>
  <si>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</si>
  <si>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</si>
  <si>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</si>
  <si>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</si>
  <si>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</si>
  <si>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</si>
  <si>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</si>
  <si>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</si>
  <si>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</si>
  <si>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</si>
  <si>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</si>
  <si>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</si>
  <si>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</si>
  <si>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</si>
  <si>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</si>
  <si>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</si>
  <si>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</si>
  <si>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</si>
  <si>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</si>
  <si>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</si>
  <si>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</si>
  <si>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</si>
  <si>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</si>
  <si>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</si>
  <si>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</si>
  <si>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</si>
  <si>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</si>
  <si>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</si>
  <si>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</si>
  <si>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</si>
  <si>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</si>
  <si>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</si>
  <si>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</si>
  <si>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</si>
  <si>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</si>
  <si>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</si>
  <si>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</si>
  <si>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</si>
  <si>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</si>
  <si>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</si>
  <si>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</si>
  <si>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</si>
  <si>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</si>
  <si>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</si>
  <si>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</si>
  <si>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</si>
  <si>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</si>
  <si>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</si>
  <si>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</si>
  <si>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</si>
  <si>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</si>
  <si>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</si>
  <si>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</si>
  <si>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</si>
  <si>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</si>
  <si>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</si>
  <si>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</si>
  <si>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</si>
  <si>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</si>
  <si>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</si>
  <si>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</si>
  <si>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</si>
  <si>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</si>
  <si>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</si>
  <si>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</si>
  <si>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</si>
  <si>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</si>
  <si>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</si>
  <si>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</si>
  <si>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</si>
  <si>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</si>
  <si>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</si>
  <si>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</si>
  <si>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</si>
  <si>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</si>
  <si>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</si>
  <si>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</si>
  <si>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</si>
  <si>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</si>
  <si>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</si>
  <si>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</si>
  <si>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</si>
  <si>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</si>
  <si>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</si>
  <si>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</si>
  <si>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</si>
  <si>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</si>
  <si>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</si>
  <si>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</si>
  <si>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</si>
  <si>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</si>
  <si>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</si>
  <si>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</si>
  <si>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</si>
  <si>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</si>
  <si>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</si>
  <si>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</si>
  <si>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</si>
  <si>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</si>
  <si>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</si>
  <si>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</si>
  <si>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</si>
  <si>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</si>
  <si>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</si>
  <si>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</si>
  <si>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</si>
  <si>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</si>
  <si>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</si>
  <si>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</si>
  <si>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</si>
  <si>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</si>
  <si>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</si>
  <si>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</si>
  <si>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</si>
  <si>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</si>
  <si>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</si>
  <si>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</si>
  <si>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</si>
  <si>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</si>
  <si>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</si>
  <si>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</si>
  <si>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</si>
  <si>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</si>
  <si>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</si>
  <si>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</si>
  <si>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</si>
  <si>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</si>
  <si>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</si>
  <si>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</si>
  <si>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</si>
  <si>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</si>
  <si>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</si>
  <si>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</si>
  <si>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</si>
  <si>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</si>
  <si>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</si>
  <si>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</si>
  <si>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</si>
  <si>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</si>
  <si>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</si>
  <si>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</si>
  <si>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</si>
  <si>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</si>
  <si>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</si>
  <si>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</si>
  <si>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</si>
  <si>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</si>
  <si>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</si>
  <si>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</si>
  <si>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</si>
  <si>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</si>
  <si>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</si>
  <si>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</si>
  <si>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</si>
  <si>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</si>
  <si>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</si>
  <si>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</si>
  <si>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</si>
  <si>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</si>
  <si>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</si>
  <si>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</si>
  <si>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</si>
  <si>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</si>
  <si>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</si>
  <si>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</si>
  <si>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</si>
  <si>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</si>
  <si>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</si>
  <si>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</si>
  <si>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</si>
  <si>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</si>
  <si>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</si>
  <si>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</si>
  <si>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</si>
  <si>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</si>
  <si>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</si>
  <si>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</si>
  <si>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</si>
  <si>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</si>
  <si>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</si>
  <si>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</si>
  <si>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</si>
  <si>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</si>
  <si>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</si>
  <si>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</si>
  <si>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</si>
  <si>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</si>
  <si>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</si>
  <si>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</si>
  <si>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</si>
  <si>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</si>
  <si>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</si>
  <si>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</si>
  <si>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</si>
  <si>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</si>
  <si>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</si>
  <si>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</si>
  <si>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</si>
  <si>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</si>
  <si>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</si>
  <si>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</si>
  <si>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</si>
  <si>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</si>
  <si>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</si>
  <si>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</si>
  <si>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</si>
  <si>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</si>
  <si>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</si>
  <si>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</si>
  <si>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</si>
  <si>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</si>
  <si>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</si>
  <si>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</si>
  <si>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</si>
  <si>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</si>
  <si>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</si>
  <si>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</si>
  <si>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</si>
  <si>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</si>
  <si>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</si>
  <si>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</si>
  <si>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</si>
  <si>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</si>
  <si>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</si>
  <si>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</si>
  <si>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</si>
  <si>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</si>
  <si>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</si>
  <si>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</si>
  <si>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</si>
  <si>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</si>
  <si>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</si>
  <si>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</si>
  <si>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</si>
  <si>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</si>
  <si>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</si>
  <si>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</si>
  <si>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</si>
  <si>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</si>
  <si>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</si>
  <si>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</si>
  <si>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</si>
  <si>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</si>
  <si>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</si>
  <si>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</si>
  <si>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</si>
  <si>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</si>
  <si>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</si>
  <si>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</si>
  <si>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</si>
  <si>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</si>
  <si>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</si>
  <si>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</si>
  <si>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</si>
  <si>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</si>
  <si>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</si>
  <si>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</si>
  <si>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</si>
  <si>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</si>
  <si>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</si>
  <si>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</si>
  <si>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</si>
  <si>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</si>
  <si>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</si>
  <si>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</si>
  <si>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</si>
  <si>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</si>
  <si>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</si>
  <si>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</si>
  <si>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</si>
  <si>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</si>
  <si>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</si>
  <si>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</si>
  <si>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</si>
  <si>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</si>
  <si>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</si>
  <si>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</si>
  <si>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</si>
  <si>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</si>
  <si>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</si>
  <si>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</si>
  <si>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</si>
  <si>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</si>
  <si>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</si>
  <si>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</si>
  <si>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</si>
  <si>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</si>
  <si>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</si>
  <si>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</si>
  <si>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</si>
  <si>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</si>
  <si>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</si>
  <si>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</si>
  <si>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</si>
  <si>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</si>
  <si>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</si>
  <si>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</si>
  <si>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</si>
  <si>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</si>
  <si>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</si>
  <si>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</si>
  <si>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</si>
  <si>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</si>
  <si>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</si>
  <si>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</si>
  <si>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</si>
  <si>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</si>
  <si>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</si>
  <si>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</si>
  <si>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</si>
  <si>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</si>
  <si>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</si>
  <si>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</si>
  <si>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</si>
  <si>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</si>
  <si>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</si>
  <si>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</si>
  <si>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</si>
  <si>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</si>
  <si>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</si>
  <si>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</si>
  <si>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</si>
  <si>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</si>
  <si>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</si>
  <si>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</si>
  <si>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</si>
  <si>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</si>
  <si>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</si>
  <si>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</si>
  <si>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</si>
  <si>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</si>
  <si>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</si>
  <si>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</si>
  <si>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</si>
  <si>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</si>
  <si>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</si>
  <si>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</si>
  <si>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</si>
  <si>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</si>
  <si>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</si>
  <si>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</si>
  <si>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</si>
  <si>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</si>
  <si>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</si>
  <si>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</si>
  <si>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</si>
  <si>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</si>
  <si>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</si>
  <si>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</si>
  <si>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</si>
  <si>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</si>
  <si>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</si>
  <si>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</si>
  <si>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</si>
  <si>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</si>
  <si>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</si>
  <si>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</si>
  <si>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</si>
  <si>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</si>
  <si>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</si>
  <si>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</si>
  <si>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</si>
  <si>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</si>
  <si>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</si>
  <si>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</si>
  <si>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</si>
  <si>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</si>
  <si>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</si>
  <si>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</si>
  <si>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</si>
  <si>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</si>
  <si>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</si>
  <si>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</si>
  <si>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</si>
  <si>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</si>
  <si>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</si>
  <si>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</si>
  <si>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</si>
  <si>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</si>
  <si>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</si>
  <si>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</si>
  <si>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</si>
  <si>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</si>
  <si>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</si>
  <si>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</si>
  <si>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</si>
  <si>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</si>
  <si>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</si>
  <si>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</si>
  <si>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</si>
  <si>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</si>
  <si>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</si>
  <si>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</si>
  <si>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</si>
  <si>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</si>
  <si>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</si>
  <si>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</si>
  <si>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</si>
  <si>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</si>
  <si>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</si>
  <si>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</si>
  <si>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</si>
  <si>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</si>
  <si>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</si>
  <si>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</si>
  <si>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</si>
  <si>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</si>
  <si>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</si>
  <si>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</si>
  <si>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</si>
  <si>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</si>
  <si>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</si>
  <si>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</si>
  <si>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</si>
  <si>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</si>
  <si>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</si>
  <si>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</si>
  <si>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</si>
  <si>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</si>
  <si>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</si>
  <si>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</si>
  <si>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</si>
  <si>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</si>
  <si>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</si>
  <si>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</si>
  <si>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</si>
  <si>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</si>
  <si>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</si>
  <si>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</si>
  <si>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</si>
  <si>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</si>
  <si>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</si>
  <si>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</si>
  <si>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</si>
  <si>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</si>
  <si>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</si>
  <si>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</si>
  <si>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</si>
  <si>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</si>
  <si>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</si>
  <si>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</si>
  <si>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</si>
  <si>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</si>
  <si>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</si>
  <si>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</si>
  <si>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</si>
  <si>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</si>
  <si>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</si>
  <si>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</si>
  <si>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</si>
  <si>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</si>
  <si>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</si>
  <si>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</si>
  <si>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</si>
  <si>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</si>
  <si>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</si>
  <si>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</si>
  <si>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</si>
  <si>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</si>
  <si>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</si>
  <si>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</si>
  <si>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</si>
  <si>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</si>
  <si>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</si>
  <si>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</si>
  <si>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</si>
  <si>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</si>
  <si>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</si>
  <si>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</si>
  <si>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</si>
  <si>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</si>
  <si>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</si>
  <si>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</si>
  <si>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</si>
  <si>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</si>
  <si>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</si>
  <si>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</si>
  <si>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</si>
  <si>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</si>
  <si>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</si>
  <si>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</si>
  <si>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</si>
  <si>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</si>
  <si>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</si>
  <si>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</si>
  <si>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</si>
  <si>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</si>
  <si>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</si>
  <si>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</si>
  <si>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</si>
  <si>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</si>
  <si>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</si>
  <si>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</si>
  <si>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</si>
  <si>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</si>
  <si>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</si>
  <si>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</si>
  <si>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</si>
  <si>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</si>
  <si>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</si>
  <si>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</si>
  <si>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</si>
  <si>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</si>
  <si>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</si>
  <si>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</si>
  <si>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</si>
  <si>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</si>
  <si>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</si>
  <si>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</si>
  <si>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</si>
  <si>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</si>
  <si>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</si>
  <si>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</si>
  <si>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</si>
  <si>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</si>
  <si>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</si>
  <si>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</si>
  <si>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</si>
  <si>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</si>
  <si>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</si>
  <si>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</si>
  <si>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</si>
  <si>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</si>
  <si>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</si>
  <si>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</si>
  <si>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</si>
  <si>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</si>
  <si>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</si>
  <si>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</si>
  <si>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</si>
  <si>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</si>
  <si>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</si>
  <si>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</si>
  <si>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</si>
  <si>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</si>
  <si>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</si>
  <si>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</si>
  <si>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</si>
  <si>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</si>
  <si>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</si>
  <si>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</si>
  <si>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</si>
  <si>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</si>
  <si>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</si>
  <si>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</si>
  <si>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</si>
  <si>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</si>
  <si>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</si>
  <si>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</si>
  <si>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</si>
  <si>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</si>
  <si>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</si>
  <si>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</si>
  <si>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</si>
  <si>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</si>
  <si>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</si>
  <si>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</si>
  <si>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</si>
  <si>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</si>
  <si>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</si>
  <si>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</si>
  <si>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</si>
  <si>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</si>
  <si>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</si>
  <si>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</si>
  <si>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</si>
  <si>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</si>
  <si>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</si>
  <si>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</si>
  <si>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</si>
  <si>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</si>
  <si>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</si>
  <si>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</si>
  <si>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</si>
  <si>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</si>
  <si>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</si>
  <si>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</si>
  <si>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</si>
  <si>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</si>
  <si>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</si>
  <si>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</si>
  <si>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</si>
  <si>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</si>
  <si>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</si>
  <si>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</si>
  <si>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</si>
  <si>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</si>
  <si>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</si>
  <si>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</si>
  <si>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</si>
  <si>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</si>
  <si>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</si>
  <si>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</si>
  <si>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</si>
  <si>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</si>
  <si>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</si>
  <si>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</si>
  <si>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</si>
  <si>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</si>
  <si>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</si>
  <si>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</si>
  <si>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</si>
  <si>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</si>
  <si>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</si>
  <si>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</si>
  <si>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</si>
  <si>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</si>
  <si>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</si>
  <si>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</si>
  <si>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</si>
  <si>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</si>
  <si>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</si>
  <si>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</si>
  <si>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</si>
  <si>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</si>
  <si>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</si>
  <si>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</si>
  <si>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</si>
  <si>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</si>
  <si>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</si>
  <si>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</si>
  <si>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</si>
  <si>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</si>
  <si>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</si>
  <si>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</si>
  <si>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</si>
  <si>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</si>
  <si>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</si>
  <si>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</si>
  <si>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</si>
  <si>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</si>
  <si>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</si>
  <si>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</si>
  <si>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</si>
  <si>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</si>
  <si>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</si>
  <si>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</si>
  <si>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</si>
  <si>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</si>
  <si>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</si>
  <si>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</si>
  <si>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</si>
  <si>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</si>
  <si>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</si>
  <si>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</si>
  <si>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</si>
  <si>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</si>
  <si>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</si>
  <si>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</si>
  <si>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</si>
  <si>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</si>
  <si>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</si>
  <si>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</si>
  <si>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</si>
  <si>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</si>
  <si>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</si>
  <si>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</si>
  <si>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</si>
  <si>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</si>
  <si>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</si>
  <si>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</si>
  <si>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</si>
  <si>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</si>
  <si>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</si>
  <si>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</si>
  <si>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</si>
  <si>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</si>
  <si>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</si>
  <si>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</si>
  <si>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</si>
  <si>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</si>
  <si>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</si>
  <si>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</si>
  <si>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</si>
  <si>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</si>
  <si>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</si>
  <si>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</si>
  <si>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</si>
  <si>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</si>
  <si>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</si>
  <si>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</si>
  <si>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</si>
  <si>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</si>
  <si>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</si>
  <si>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</si>
  <si>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</si>
  <si>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</si>
  <si>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</si>
  <si>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</si>
  <si>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</si>
  <si>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</si>
  <si>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</si>
  <si>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</si>
  <si>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</si>
  <si>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</si>
  <si>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</si>
  <si>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</si>
  <si>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</si>
  <si>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</si>
  <si>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</si>
  <si>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</si>
  <si>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</si>
  <si>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</si>
  <si>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</si>
  <si>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</si>
  <si>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</si>
  <si>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</si>
  <si>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</si>
  <si>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</si>
  <si>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</si>
  <si>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</si>
  <si>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</si>
  <si>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</si>
  <si>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</si>
  <si>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</si>
  <si>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</si>
  <si>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</si>
  <si>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</si>
  <si>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</si>
  <si>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</si>
  <si>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</si>
  <si>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</si>
  <si>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</si>
  <si>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</si>
  <si>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</si>
  <si>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</si>
  <si>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</si>
  <si>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</si>
  <si>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</si>
  <si>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</si>
  <si>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</si>
  <si>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</si>
  <si>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</si>
  <si>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</si>
  <si>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</si>
  <si>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</si>
  <si>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</si>
  <si>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</si>
  <si>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</si>
  <si>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</si>
  <si>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</si>
  <si>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</si>
  <si>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</si>
  <si>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</si>
  <si>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</si>
  <si>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</si>
  <si>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</si>
  <si>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</si>
  <si>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</si>
  <si>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</si>
  <si>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</si>
  <si>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</si>
  <si>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</si>
  <si>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</si>
  <si>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</si>
  <si>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</si>
  <si>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</si>
  <si>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</si>
  <si>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</si>
  <si>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</si>
  <si>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</si>
  <si>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</si>
  <si>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</si>
  <si>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</si>
  <si>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</si>
  <si>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</si>
  <si>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</si>
  <si>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</si>
  <si>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</si>
  <si>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</si>
  <si>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</si>
  <si>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</si>
  <si>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</si>
  <si>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</si>
  <si>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</si>
  <si>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</si>
  <si>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</si>
  <si>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</si>
  <si>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</si>
  <si>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</si>
  <si>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</si>
  <si>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</si>
  <si>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</si>
  <si>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</si>
  <si>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</si>
  <si>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</si>
  <si>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</si>
  <si>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</si>
  <si>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</si>
  <si>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</si>
  <si>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</si>
  <si>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</si>
  <si>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</si>
  <si>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</si>
  <si>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</si>
  <si>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</si>
  <si>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</si>
  <si>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</si>
  <si>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</si>
  <si>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</si>
  <si>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</si>
  <si>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</si>
  <si>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</si>
  <si>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</si>
  <si>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</si>
  <si>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</si>
  <si>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</si>
  <si>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</si>
  <si>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</si>
  <si>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</si>
  <si>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</si>
  <si>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</si>
  <si>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</si>
  <si>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</si>
  <si>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</si>
  <si>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</si>
  <si>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</si>
  <si>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</si>
  <si>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</si>
  <si>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</si>
  <si>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</si>
  <si>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</si>
  <si>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</si>
  <si>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</si>
  <si>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</si>
  <si>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</si>
  <si>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</si>
  <si>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</si>
  <si>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</si>
  <si>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</si>
  <si>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</si>
  <si>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</si>
  <si>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</si>
  <si>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</si>
  <si>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</si>
  <si>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</si>
  <si>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</si>
  <si>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</si>
  <si>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</si>
  <si>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</si>
  <si>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</si>
  <si>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</si>
  <si>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</si>
  <si>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</si>
  <si>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</si>
  <si>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</si>
  <si>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</si>
  <si>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</si>
  <si>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</si>
  <si>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</si>
  <si>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</si>
  <si>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</si>
  <si>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</si>
  <si>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</si>
  <si>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</si>
  <si>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</si>
  <si>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</si>
  <si>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</si>
  <si>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</si>
  <si>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</si>
  <si>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</si>
  <si>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</si>
  <si>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</si>
  <si>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</si>
  <si>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</si>
  <si>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</si>
  <si>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</si>
  <si>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</si>
  <si>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</si>
  <si>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</si>
  <si>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</si>
  <si>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</si>
  <si>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</si>
  <si>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</si>
  <si>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</si>
  <si>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</si>
  <si>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</si>
  <si>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</si>
  <si>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</si>
  <si>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</si>
  <si>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</si>
  <si>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</si>
  <si>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</si>
  <si>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</si>
  <si>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</si>
  <si>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</si>
  <si>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</si>
  <si>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</si>
  <si>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</si>
  <si>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</si>
  <si>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</si>
  <si>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</si>
  <si>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</si>
  <si>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</si>
  <si>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</si>
  <si>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</si>
  <si>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</si>
  <si>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</si>
  <si>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</si>
  <si>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</si>
  <si>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</si>
  <si>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</si>
  <si>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</si>
  <si>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</si>
  <si>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</si>
  <si>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</si>
  <si>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</si>
  <si>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</si>
  <si>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</si>
  <si>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</si>
  <si>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</si>
  <si>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</si>
  <si>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</si>
  <si>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</si>
  <si>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</si>
  <si>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</si>
  <si>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</si>
  <si>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</si>
  <si>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</si>
  <si>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</si>
  <si>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</si>
  <si>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</si>
  <si>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</si>
  <si>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</si>
  <si>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</si>
  <si>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</si>
  <si>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</si>
  <si>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</si>
  <si>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</si>
  <si>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</si>
  <si>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</si>
  <si>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</si>
  <si>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</si>
  <si>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</si>
  <si>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</si>
  <si>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</si>
  <si>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</si>
  <si>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</si>
  <si>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</si>
  <si>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</si>
  <si>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</si>
  <si>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</si>
  <si>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</si>
  <si>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</si>
  <si>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</si>
  <si>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</si>
  <si>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</si>
  <si>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</si>
  <si>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</si>
  <si>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</si>
  <si>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</si>
  <si>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</si>
  <si>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</si>
  <si>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</si>
  <si>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</si>
  <si>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</si>
  <si>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</si>
  <si>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</si>
  <si>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</si>
  <si>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</si>
  <si>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</si>
  <si>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</si>
  <si>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</si>
  <si>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</si>
  <si>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</si>
  <si>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</si>
  <si>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</si>
  <si>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</si>
  <si>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</si>
  <si>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</si>
  <si>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</si>
  <si>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</si>
  <si>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</si>
  <si>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</si>
  <si>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</si>
  <si>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</si>
  <si>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</si>
  <si>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</si>
  <si>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</si>
  <si>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</si>
  <si>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</si>
  <si>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</si>
  <si>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</si>
  <si>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</si>
  <si>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</si>
  <si>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</si>
  <si>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</si>
  <si>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</si>
  <si>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</si>
  <si>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</si>
  <si>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</si>
  <si>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</si>
  <si>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</si>
  <si>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</si>
  <si>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</si>
  <si>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</si>
  <si>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</si>
  <si>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</si>
  <si>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</si>
  <si>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</si>
  <si>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</si>
  <si>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</si>
  <si>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</si>
  <si>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</si>
  <si>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</si>
  <si>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</si>
  <si>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</si>
  <si>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</si>
  <si>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</si>
  <si>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</si>
  <si>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</si>
  <si>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</si>
  <si>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</si>
  <si>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</si>
  <si>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</si>
  <si>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</si>
  <si>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</si>
  <si>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</si>
  <si>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</si>
  <si>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</si>
  <si>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</si>
  <si>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</si>
  <si>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</si>
  <si>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</si>
  <si>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</si>
  <si>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</si>
  <si>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</si>
  <si>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</si>
  <si>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</si>
  <si>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</si>
  <si>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</si>
  <si>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</si>
  <si>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</si>
  <si>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</si>
  <si>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</si>
  <si>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</si>
  <si>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</si>
  <si>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</si>
  <si>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</si>
  <si>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</si>
  <si>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</si>
  <si>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</si>
  <si>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</si>
  <si>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</si>
  <si>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</si>
  <si>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</si>
  <si>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</si>
  <si>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</si>
  <si>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</si>
  <si>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</si>
  <si>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</si>
  <si>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</si>
  <si>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</si>
  <si>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</si>
  <si>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</si>
  <si>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</si>
  <si>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</si>
  <si>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</si>
  <si>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</si>
  <si>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</si>
  <si>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</si>
  <si>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</si>
  <si>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</si>
  <si>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</si>
  <si>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</si>
  <si>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</si>
  <si>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</si>
  <si>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</si>
  <si>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</si>
  <si>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</si>
  <si>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</si>
  <si>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</si>
  <si>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</si>
  <si>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</si>
  <si>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</si>
  <si>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</si>
  <si>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</si>
  <si>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</si>
  <si>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</si>
  <si>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</si>
  <si>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</si>
  <si>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</si>
  <si>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</si>
  <si>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</si>
  <si>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</si>
  <si>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</si>
  <si>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</si>
  <si>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</si>
  <si>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</si>
  <si>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</si>
  <si>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</si>
  <si>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</si>
  <si>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</si>
  <si>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</si>
  <si>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</si>
  <si>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</si>
  <si>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</si>
  <si>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</si>
  <si>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</si>
  <si>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</si>
  <si>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</si>
  <si>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</si>
  <si>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</si>
  <si>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</si>
  <si>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</si>
  <si>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</si>
  <si>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</si>
  <si>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</si>
  <si>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</si>
  <si>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</si>
  <si>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</si>
  <si>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</si>
  <si>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</si>
  <si>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</si>
  <si>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</si>
  <si>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</si>
  <si>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</si>
  <si>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</si>
  <si>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</si>
  <si>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</si>
  <si>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</si>
  <si>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</si>
  <si>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</si>
  <si>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</si>
  <si>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</si>
  <si>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</si>
  <si>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</si>
  <si>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</si>
  <si>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</si>
  <si>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</si>
  <si>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</si>
  <si>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</si>
  <si>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</si>
  <si>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</si>
  <si>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</si>
  <si>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</si>
  <si>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</si>
  <si>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</si>
  <si>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</si>
  <si>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</si>
  <si>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</si>
  <si>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</si>
  <si>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</si>
  <si>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</si>
  <si>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</si>
  <si>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</si>
  <si>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</si>
  <si>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</si>
  <si>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</si>
  <si>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</si>
  <si>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</si>
  <si>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</si>
  <si>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</si>
  <si>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</si>
  <si>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</si>
  <si>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</si>
  <si>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</si>
  <si>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</si>
  <si>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</si>
  <si>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</si>
  <si>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</si>
  <si>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</si>
  <si>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</si>
  <si>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</si>
  <si>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</si>
  <si>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</si>
  <si>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</si>
  <si>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</si>
  <si>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</si>
  <si>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</si>
  <si>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</si>
  <si>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</si>
  <si>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</si>
  <si>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</si>
  <si>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</si>
  <si>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</si>
  <si>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</si>
  <si>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</si>
  <si>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</si>
  <si>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</si>
  <si>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</si>
  <si>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</si>
  <si>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</si>
  <si>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</si>
  <si>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</si>
  <si>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</si>
  <si>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</si>
  <si>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</si>
  <si>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</si>
  <si>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</si>
  <si>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</si>
  <si>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</si>
  <si>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</si>
  <si>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</si>
  <si>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</si>
  <si>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</si>
  <si>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</si>
  <si>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</si>
  <si>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</si>
  <si>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</si>
  <si>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</si>
  <si>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</si>
  <si>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</si>
  <si>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</si>
  <si>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</si>
  <si>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</si>
  <si>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</si>
  <si>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</si>
  <si>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</si>
  <si>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</si>
  <si>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</si>
  <si>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</si>
  <si>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</si>
  <si>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</si>
  <si>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</si>
  <si>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</si>
  <si>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</si>
  <si>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</si>
  <si>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</si>
  <si>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</si>
  <si>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</si>
  <si>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</si>
  <si>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</si>
  <si>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</si>
  <si>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</si>
  <si>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</si>
  <si>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</si>
  <si>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</si>
  <si>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</si>
  <si>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</si>
  <si>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</si>
  <si>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</si>
  <si>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</si>
  <si>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</si>
  <si>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</si>
  <si>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</si>
  <si>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</si>
  <si>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</si>
  <si>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</si>
  <si>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</si>
  <si>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</si>
  <si>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</si>
  <si>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</si>
  <si>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</si>
  <si>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</si>
  <si>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</si>
  <si>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</si>
  <si>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</si>
  <si>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</si>
  <si>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</si>
  <si>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</si>
  <si>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</si>
  <si>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</si>
  <si>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</si>
  <si>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</si>
  <si>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</si>
  <si>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</si>
  <si>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</si>
  <si>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</si>
  <si>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</si>
  <si>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</si>
  <si>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</si>
  <si>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</si>
  <si>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</si>
  <si>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</si>
  <si>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</si>
  <si>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</si>
  <si>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</si>
  <si>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</si>
  <si>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</si>
  <si>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</si>
  <si>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</si>
  <si>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</si>
  <si>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</si>
  <si>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</si>
  <si>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</si>
  <si>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</si>
  <si>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</si>
  <si>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</si>
  <si>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</si>
  <si>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</si>
  <si>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</si>
  <si>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</si>
  <si>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</si>
  <si>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</si>
  <si>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</si>
  <si>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</si>
  <si>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</si>
  <si>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</si>
  <si>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</si>
  <si>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</si>
  <si>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</si>
  <si>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</si>
  <si>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</si>
  <si>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</si>
  <si>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</si>
  <si>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</si>
  <si>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</si>
  <si>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</si>
  <si>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</si>
  <si>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</si>
  <si>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</si>
  <si>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</si>
  <si>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</si>
  <si>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</si>
  <si>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</si>
  <si>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</si>
  <si>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</si>
  <si>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</si>
  <si>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</si>
  <si>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</si>
  <si>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</si>
  <si>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</si>
  <si>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</si>
  <si>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</si>
  <si>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</si>
  <si>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</si>
  <si>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</si>
  <si>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</si>
  <si>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</si>
  <si>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</si>
  <si>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</si>
  <si>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</si>
  <si>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</si>
  <si>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</si>
  <si>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</si>
  <si>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</si>
  <si>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</si>
  <si>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</si>
  <si>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</si>
  <si>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</si>
  <si>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</si>
  <si>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</si>
  <si>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</si>
  <si>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</si>
  <si>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</si>
  <si>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</si>
  <si>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</si>
  <si>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</si>
  <si>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</si>
  <si>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</si>
  <si>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</si>
  <si>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</si>
  <si>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</si>
  <si>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</si>
  <si>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</si>
  <si>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</si>
  <si>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</si>
  <si>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</si>
  <si>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</si>
  <si>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</si>
  <si>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</si>
  <si>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</si>
  <si>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</si>
  <si>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</si>
  <si>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</si>
  <si>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</si>
  <si>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</si>
  <si>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</si>
  <si>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</si>
  <si>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</si>
  <si>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</si>
  <si>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</si>
  <si>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</si>
  <si>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</si>
  <si>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</si>
  <si>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</si>
  <si>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</si>
  <si>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</si>
  <si>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</si>
  <si>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</si>
  <si>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</si>
  <si>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</si>
  <si>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</si>
  <si>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</si>
  <si>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</si>
  <si>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</si>
  <si>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</si>
  <si>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</si>
  <si>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</si>
  <si>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</si>
  <si>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</si>
  <si>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</si>
  <si>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</si>
  <si>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</si>
  <si>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</si>
  <si>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</si>
  <si>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</si>
  <si>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</si>
  <si>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</si>
  <si>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</si>
  <si>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</si>
  <si>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</si>
  <si>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</si>
  <si>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</si>
  <si>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</si>
  <si>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</si>
  <si>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</si>
  <si>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</si>
  <si>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</si>
  <si>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</si>
  <si>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</si>
  <si>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</si>
  <si>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</si>
  <si>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</si>
  <si>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</si>
  <si>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</si>
  <si>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</si>
  <si>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</si>
  <si>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</si>
  <si>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</si>
  <si>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</si>
  <si>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</si>
  <si>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</si>
  <si>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</si>
  <si>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</si>
  <si>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</si>
  <si>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</si>
  <si>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</si>
  <si>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</si>
  <si>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</si>
  <si>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</si>
  <si>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</si>
  <si>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</si>
  <si>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</si>
  <si>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</si>
  <si>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</si>
  <si>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</si>
  <si>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</si>
  <si>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</si>
  <si>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</si>
  <si>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</si>
  <si>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</si>
  <si>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</si>
  <si>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</si>
  <si>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</si>
  <si>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</si>
  <si>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</si>
  <si>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</si>
  <si>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</si>
  <si>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</si>
  <si>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</si>
  <si>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</si>
  <si>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</si>
  <si>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</si>
  <si>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</si>
  <si>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</si>
  <si>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</si>
  <si>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</si>
  <si>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</si>
  <si>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</si>
  <si>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</si>
  <si>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</si>
  <si>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</si>
  <si>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</si>
  <si>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</si>
  <si>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</si>
  <si>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</si>
  <si>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</si>
  <si>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</si>
  <si>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</si>
  <si>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</si>
  <si>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</si>
  <si>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</si>
  <si>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</si>
  <si>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</si>
  <si>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</si>
  <si>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</si>
  <si>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</si>
  <si>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</si>
  <si>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</si>
  <si>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</si>
  <si>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</si>
  <si>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</si>
  <si>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</si>
  <si>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</si>
  <si>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</si>
  <si>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</si>
  <si>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</si>
  <si>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</si>
  <si>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</si>
  <si>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</si>
  <si>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</si>
  <si>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</si>
  <si>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</si>
  <si>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</si>
  <si>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</si>
  <si>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</si>
  <si>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</si>
  <si>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</si>
  <si>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</si>
  <si>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</si>
  <si>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</si>
  <si>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</si>
  <si>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</si>
  <si>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</si>
  <si>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</si>
  <si>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</si>
  <si>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</si>
  <si>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</si>
  <si>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</si>
  <si>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</si>
  <si>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</si>
  <si>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</si>
  <si>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</si>
  <si>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</si>
  <si>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</si>
  <si>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</si>
  <si>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</si>
  <si>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</si>
  <si>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</si>
  <si>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</si>
  <si>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</si>
  <si>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</si>
  <si>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</si>
  <si>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</si>
  <si>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</si>
  <si>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</si>
  <si>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</si>
  <si>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</si>
  <si>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</si>
  <si>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</si>
  <si>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</si>
  <si>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</si>
  <si>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</si>
  <si>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</si>
  <si>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</si>
  <si>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</si>
  <si>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</si>
  <si>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</si>
  <si>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</si>
  <si>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</si>
  <si>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</si>
  <si>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</si>
  <si>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</si>
  <si>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</si>
  <si>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</si>
  <si>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</si>
  <si>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</si>
  <si>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</si>
  <si>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</si>
  <si>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</si>
  <si>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</si>
  <si>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</si>
  <si>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</si>
  <si>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</si>
  <si>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</si>
  <si>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</si>
  <si>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</si>
  <si>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</si>
  <si>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</si>
  <si>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</si>
  <si>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</si>
  <si>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</si>
  <si>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</si>
  <si>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</si>
  <si>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</si>
  <si>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</si>
  <si>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</si>
  <si>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</si>
  <si>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</si>
  <si>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</si>
  <si>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</si>
  <si>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</si>
  <si>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</si>
  <si>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</si>
  <si>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</si>
  <si>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</si>
  <si>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</si>
  <si>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</si>
  <si>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</si>
  <si>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</si>
  <si>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</si>
  <si>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</si>
  <si>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</si>
  <si>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</si>
  <si>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</si>
  <si>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</si>
  <si>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</si>
  <si>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</si>
  <si>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</si>
  <si>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</si>
  <si>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</si>
  <si>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</si>
  <si>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</si>
  <si>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</si>
  <si>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</si>
  <si>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</si>
  <si>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</si>
  <si>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</si>
  <si>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</si>
  <si>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</si>
  <si>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</si>
  <si>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</si>
  <si>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</si>
  <si>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</si>
  <si>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</si>
  <si>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</si>
  <si>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</si>
  <si>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</si>
  <si>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</si>
  <si>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</si>
  <si>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</si>
  <si>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</si>
  <si>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</si>
  <si>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</si>
  <si>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</si>
  <si>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</si>
  <si>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</si>
  <si>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</si>
  <si>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</si>
  <si>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</si>
  <si>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</si>
  <si>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</si>
  <si>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</si>
  <si>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</si>
  <si>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</si>
  <si>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</si>
  <si>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</si>
  <si>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</si>
  <si>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</si>
  <si>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</si>
  <si>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</si>
  <si>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</si>
  <si>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</si>
  <si>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</si>
  <si>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</si>
  <si>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</si>
  <si>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</si>
  <si>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</si>
  <si>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</si>
  <si>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</si>
  <si>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</si>
  <si>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</si>
  <si>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</si>
  <si>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</si>
  <si>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</si>
  <si>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</si>
  <si>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</si>
  <si>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</si>
  <si>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</si>
  <si>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</si>
  <si>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</si>
  <si>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</si>
  <si>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</si>
  <si>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</si>
  <si>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</si>
  <si>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</si>
  <si>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</si>
  <si>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</si>
  <si>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</si>
  <si>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</si>
  <si>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</si>
  <si>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</si>
  <si>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</si>
  <si>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</si>
  <si>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</si>
  <si>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</si>
  <si>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</si>
  <si>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</si>
  <si>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</si>
  <si>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</si>
  <si>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</si>
  <si>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</si>
  <si>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</si>
  <si>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</si>
  <si>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</si>
  <si>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</si>
  <si>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</si>
  <si>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</si>
  <si>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</si>
  <si>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</si>
  <si>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</si>
  <si>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</si>
  <si>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</si>
  <si>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</si>
  <si>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</si>
  <si>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</si>
  <si>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</si>
  <si>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</si>
  <si>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</si>
  <si>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</si>
  <si>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</si>
  <si>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</si>
  <si>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</si>
  <si>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</si>
  <si>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</si>
  <si>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</si>
  <si>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</si>
  <si>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</si>
  <si>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</si>
  <si>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</si>
  <si>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</si>
  <si>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</si>
  <si>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</si>
  <si>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</si>
  <si>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</si>
  <si>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</si>
  <si>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</si>
  <si>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</si>
  <si>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</si>
  <si>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</si>
  <si>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</si>
  <si>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</si>
  <si>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</si>
  <si>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</si>
  <si>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</si>
  <si>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</si>
  <si>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</si>
  <si>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</si>
  <si>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</si>
  <si>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</si>
  <si>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</si>
  <si>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</si>
  <si>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</si>
  <si>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</si>
  <si>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</si>
  <si>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</si>
  <si>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</si>
  <si>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</si>
  <si>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</si>
  <si>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</si>
  <si>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</si>
  <si>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</si>
  <si>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</si>
  <si>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</si>
  <si>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</si>
  <si>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</si>
  <si>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</si>
  <si>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</si>
  <si>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</si>
  <si>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</si>
  <si>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</si>
  <si>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</si>
  <si>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</si>
  <si>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</si>
  <si>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</si>
  <si>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</si>
  <si>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</si>
  <si>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</si>
  <si>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</si>
  <si>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</si>
  <si>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</si>
  <si>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</si>
  <si>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</si>
  <si>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</si>
  <si>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</si>
  <si>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</si>
  <si>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</si>
  <si>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</si>
  <si>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</si>
  <si>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</si>
  <si>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</si>
  <si>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</si>
  <si>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</si>
  <si>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</si>
  <si>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</si>
  <si>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</si>
  <si>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</si>
  <si>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</si>
  <si>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</si>
  <si>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</si>
  <si>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</si>
  <si>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</si>
  <si>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</si>
  <si>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</si>
  <si>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</si>
  <si>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</si>
  <si>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</si>
  <si>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</si>
  <si>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</si>
  <si>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</si>
  <si>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</si>
  <si>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</si>
  <si>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</si>
  <si>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</si>
  <si>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</si>
  <si>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</si>
  <si>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</si>
  <si>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</si>
  <si>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</si>
  <si>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</si>
  <si>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</si>
  <si>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</si>
  <si>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</si>
  <si>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</si>
  <si>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</si>
  <si>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</si>
  <si>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</si>
  <si>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</si>
  <si>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</si>
  <si>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</si>
  <si>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</si>
  <si>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</si>
  <si>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</si>
  <si>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</si>
  <si>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</si>
  <si>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</si>
  <si>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</si>
  <si>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</si>
  <si>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</si>
  <si>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</si>
  <si>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</si>
  <si>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</si>
  <si>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</si>
  <si>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</si>
  <si>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</si>
  <si>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</si>
  <si>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</si>
  <si>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</si>
  <si>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</si>
  <si>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</si>
  <si>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</si>
  <si>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</si>
  <si>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</si>
  <si>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</si>
  <si>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</si>
  <si>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</si>
  <si>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</si>
  <si>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</si>
  <si>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</si>
  <si>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</si>
  <si>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</si>
  <si>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</si>
  <si>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</si>
  <si>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</si>
  <si>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</si>
  <si>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</si>
  <si>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</si>
  <si>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</si>
  <si>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</si>
  <si>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</si>
  <si>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</si>
  <si>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</si>
  <si>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</si>
  <si>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</si>
  <si>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</si>
  <si>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</si>
  <si>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</si>
  <si>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</si>
  <si>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</si>
  <si>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</si>
  <si>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</si>
  <si>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</si>
  <si>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</si>
  <si>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</si>
  <si>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</si>
  <si>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</si>
  <si>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</si>
  <si>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</si>
  <si>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</si>
  <si>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</si>
  <si>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</si>
  <si>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</si>
  <si>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</si>
  <si>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</si>
  <si>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</si>
  <si>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</si>
  <si>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</si>
  <si>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</si>
  <si>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</si>
  <si>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</si>
  <si>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</si>
  <si>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</si>
  <si>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</si>
  <si>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</si>
  <si>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</si>
  <si>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</si>
  <si>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</si>
  <si>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</si>
  <si>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</si>
  <si>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</si>
  <si>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</si>
  <si>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</si>
  <si>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</si>
  <si>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</si>
  <si>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</si>
  <si>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</si>
  <si>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</si>
  <si>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</si>
  <si>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</si>
  <si>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</si>
  <si>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</si>
  <si>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</si>
  <si>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</si>
  <si>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</si>
  <si>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</si>
  <si>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</si>
  <si>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</si>
  <si>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</si>
  <si>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</si>
  <si>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</si>
  <si>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</si>
  <si>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</si>
  <si>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</si>
  <si>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</si>
  <si>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</si>
  <si>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</si>
  <si>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</si>
  <si>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</si>
  <si>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</si>
  <si>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</si>
  <si>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</si>
  <si>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</si>
  <si>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</si>
  <si>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</si>
  <si>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</si>
  <si>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</si>
  <si>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</si>
  <si>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</si>
  <si>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</si>
  <si>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</si>
  <si>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</si>
  <si>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</si>
  <si>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</si>
  <si>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</si>
  <si>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</si>
  <si>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</si>
  <si>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</si>
  <si>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</si>
  <si>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</si>
  <si>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</si>
  <si>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</si>
  <si>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</si>
  <si>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</si>
  <si>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</si>
  <si>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</si>
  <si>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</si>
  <si>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</si>
  <si>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</si>
  <si>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</si>
  <si>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</si>
  <si>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</si>
  <si>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</si>
  <si>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</si>
  <si>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</si>
  <si>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</si>
  <si>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</si>
  <si>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</si>
  <si>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</si>
  <si>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</si>
  <si>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</si>
  <si>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</si>
  <si>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</si>
  <si>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</si>
  <si>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</si>
  <si>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</si>
  <si>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</si>
  <si>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</si>
  <si>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</si>
  <si>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</si>
  <si>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</si>
  <si>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</si>
  <si>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</si>
  <si>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</si>
  <si>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</si>
  <si>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</si>
  <si>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</si>
  <si>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</si>
  <si>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</si>
  <si>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</si>
  <si>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</si>
  <si>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</si>
  <si>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</si>
  <si>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</si>
  <si>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</si>
  <si>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</si>
  <si>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</si>
  <si>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</si>
  <si>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</si>
  <si>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</si>
  <si>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</si>
  <si>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</si>
  <si>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</si>
  <si>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</si>
  <si>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</si>
  <si>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</si>
  <si>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</si>
  <si>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</si>
  <si>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</si>
  <si>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</si>
  <si>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</si>
  <si>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</si>
  <si>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</si>
  <si>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</si>
  <si>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</si>
  <si>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</si>
  <si>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</si>
  <si>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</si>
  <si>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</si>
  <si>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</si>
  <si>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</si>
  <si>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</si>
  <si>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</si>
  <si>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</si>
  <si>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</si>
  <si>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</si>
  <si>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</si>
  <si>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</si>
  <si>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</si>
  <si>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</si>
  <si>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</si>
  <si>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</si>
  <si>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</si>
  <si>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</si>
  <si>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</si>
  <si>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</si>
  <si>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</si>
  <si>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</si>
  <si>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</si>
  <si>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</si>
  <si>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</si>
  <si>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</si>
  <si>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</si>
  <si>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</si>
  <si>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</si>
  <si>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</si>
  <si>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</si>
  <si>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</si>
  <si>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</si>
  <si>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</si>
  <si>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</si>
  <si>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</si>
  <si>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</si>
  <si>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</si>
  <si>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</si>
  <si>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</si>
  <si>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</si>
  <si>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</si>
  <si>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</si>
  <si>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</si>
  <si>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</si>
  <si>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</si>
  <si>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</si>
  <si>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</si>
  <si>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</si>
  <si>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</si>
  <si>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</si>
  <si>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</si>
  <si>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</si>
  <si>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</si>
  <si>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</si>
  <si>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</si>
  <si>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</si>
  <si>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</si>
  <si>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</si>
  <si>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</si>
  <si>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</si>
  <si>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</si>
  <si>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</si>
  <si>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</si>
  <si>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</si>
  <si>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</si>
  <si>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</si>
  <si>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</si>
  <si>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</si>
  <si>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</si>
  <si>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</si>
  <si>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</si>
  <si>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</si>
  <si>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</si>
  <si>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</si>
  <si>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</si>
  <si>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</si>
  <si>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</si>
  <si>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</si>
  <si>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</si>
  <si>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</si>
  <si>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</si>
  <si>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</si>
  <si>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</si>
  <si>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</si>
  <si>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</si>
  <si>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</si>
  <si>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</si>
  <si>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</si>
  <si>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</si>
  <si>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</si>
  <si>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</si>
  <si>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</si>
  <si>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</si>
  <si>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</si>
  <si>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</si>
  <si>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</si>
  <si>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</si>
  <si>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</si>
  <si>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</si>
  <si>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</si>
  <si>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</si>
  <si>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</si>
  <si>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</si>
  <si>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</si>
  <si>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</si>
  <si>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</si>
  <si>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</si>
  <si>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</si>
  <si>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</si>
  <si>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</si>
  <si>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</si>
  <si>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</si>
  <si>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</si>
  <si>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</si>
  <si>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</si>
  <si>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</si>
  <si>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</si>
  <si>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</si>
  <si>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</si>
  <si>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</si>
  <si>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</si>
  <si>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</si>
  <si>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</si>
  <si>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</si>
  <si>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</si>
  <si>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</si>
  <si>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</si>
  <si>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</si>
  <si>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</si>
  <si>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</si>
  <si>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</si>
  <si>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</si>
  <si>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</si>
  <si>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</si>
  <si>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</si>
  <si>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</si>
  <si>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</si>
  <si>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</si>
  <si>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</si>
  <si>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</si>
  <si>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</si>
  <si>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</si>
  <si>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</si>
  <si>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</si>
  <si>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</si>
  <si>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</si>
  <si>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</si>
  <si>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</si>
  <si>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</si>
  <si>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</si>
  <si>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</si>
  <si>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</si>
  <si>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</si>
  <si>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</si>
  <si>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</si>
  <si>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</si>
  <si>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</si>
  <si>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</si>
  <si>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</si>
  <si>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</si>
  <si>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</si>
  <si>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</si>
  <si>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</si>
  <si>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</si>
  <si>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</si>
  <si>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</si>
  <si>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</si>
  <si>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</si>
  <si>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</si>
  <si>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</si>
  <si>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</si>
  <si>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</si>
  <si>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</si>
  <si>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</si>
  <si>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</si>
  <si>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</si>
  <si>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</si>
  <si>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</si>
  <si>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</si>
  <si>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</si>
  <si>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</si>
  <si>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</si>
  <si>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</si>
  <si>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</si>
  <si>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</si>
  <si>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</si>
  <si>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</si>
  <si>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</si>
  <si>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</si>
  <si>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</si>
  <si>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</si>
  <si>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</si>
  <si>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</si>
  <si>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</si>
  <si>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</si>
  <si>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</si>
  <si>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</si>
  <si>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</si>
  <si>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</si>
  <si>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</si>
  <si>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</si>
  <si>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</si>
  <si>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</si>
  <si>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</si>
  <si>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</si>
  <si>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</si>
  <si>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</si>
  <si>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</si>
  <si>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</si>
  <si>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</si>
  <si>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</si>
  <si>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</si>
  <si>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</si>
  <si>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</si>
  <si>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</si>
  <si>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</si>
  <si>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</si>
  <si>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</si>
  <si>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</si>
  <si>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</si>
  <si>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</si>
  <si>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</si>
  <si>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</si>
  <si>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</si>
  <si>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</si>
  <si>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</si>
  <si>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</si>
  <si>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</si>
  <si>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</si>
  <si>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</si>
  <si>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</si>
  <si>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</si>
  <si>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</si>
  <si>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</si>
  <si>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</si>
  <si>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</si>
  <si>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</si>
  <si>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</si>
  <si>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</si>
  <si>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</si>
  <si>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</si>
  <si>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</si>
  <si>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</si>
  <si>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</si>
  <si>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</si>
  <si>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</si>
  <si>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</si>
  <si>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</si>
  <si>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</si>
  <si>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</si>
  <si>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</si>
  <si>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</si>
  <si>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</si>
  <si>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</si>
  <si>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</si>
  <si>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</si>
  <si>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</si>
  <si>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</si>
  <si>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</si>
  <si>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</si>
  <si>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</si>
  <si>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</si>
  <si>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</si>
  <si>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</si>
  <si>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</si>
  <si>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</si>
  <si>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</si>
  <si>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</si>
  <si>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</si>
  <si>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</si>
  <si>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</si>
  <si>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</si>
  <si>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</si>
  <si>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</si>
  <si>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</si>
  <si>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</si>
  <si>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</si>
  <si>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</si>
  <si>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</si>
  <si>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</si>
  <si>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</si>
  <si>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</si>
  <si>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</si>
  <si>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</si>
  <si>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</si>
  <si>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</si>
  <si>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</si>
  <si>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</si>
  <si>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</si>
  <si>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</si>
  <si>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</si>
  <si>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</si>
  <si>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</si>
  <si>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</si>
  <si>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</si>
  <si>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</si>
  <si>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</si>
  <si>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</si>
  <si>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</si>
  <si>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</si>
  <si>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</si>
  <si>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</si>
  <si>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</si>
  <si>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</si>
  <si>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</si>
  <si>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</si>
  <si>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</si>
  <si>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</si>
  <si>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</si>
  <si>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</si>
  <si>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</si>
  <si>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</si>
  <si>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</si>
  <si>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</si>
  <si>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</si>
  <si>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</si>
  <si>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</si>
  <si>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</si>
  <si>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</si>
  <si>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</si>
  <si>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</si>
  <si>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</si>
  <si>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</si>
  <si>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</si>
  <si>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</si>
  <si>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</si>
  <si>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</si>
  <si>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</si>
  <si>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</si>
  <si>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</si>
  <si>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</si>
  <si>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</si>
  <si>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</si>
  <si>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</si>
  <si>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</si>
  <si>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</si>
  <si>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</si>
  <si>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</si>
  <si>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</si>
  <si>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</si>
  <si>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</si>
  <si>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</si>
  <si>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</si>
  <si>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</si>
  <si>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</si>
  <si>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</si>
  <si>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</si>
  <si>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</si>
  <si>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</si>
  <si>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</si>
  <si>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</si>
  <si>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</si>
  <si>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</si>
  <si>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</si>
  <si>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</si>
  <si>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</si>
  <si>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</si>
  <si>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</si>
  <si>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</si>
  <si>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</si>
  <si>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</si>
  <si>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</si>
  <si>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</si>
  <si>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</si>
  <si>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</si>
  <si>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</si>
  <si>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</si>
  <si>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</si>
  <si>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</si>
  <si>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</si>
  <si>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</si>
  <si>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</si>
  <si>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</si>
  <si>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</si>
  <si>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</si>
  <si>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</si>
  <si>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</si>
  <si>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</si>
  <si>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</si>
  <si>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</si>
  <si>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</si>
  <si>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</si>
  <si>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</si>
  <si>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</si>
  <si>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</si>
  <si>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</si>
  <si>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</si>
  <si>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</si>
  <si>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</si>
  <si>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</si>
  <si>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</si>
  <si>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</si>
  <si>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</si>
  <si>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</si>
  <si>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</si>
  <si>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</si>
  <si>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</si>
  <si>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</si>
  <si>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</si>
  <si>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</si>
  <si>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</si>
  <si>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</si>
  <si>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</si>
  <si>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</si>
  <si>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</si>
  <si>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</si>
  <si>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</si>
  <si>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</si>
  <si>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</si>
  <si>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</si>
  <si>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</si>
  <si>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</si>
  <si>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</si>
  <si>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</si>
  <si>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</si>
  <si>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</si>
  <si>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</si>
  <si>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</si>
  <si>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</si>
  <si>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</si>
  <si>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</si>
  <si>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</si>
  <si>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</si>
  <si>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</si>
  <si>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</si>
  <si>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</si>
  <si>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</si>
  <si>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</si>
  <si>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</si>
  <si>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</si>
  <si>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</si>
  <si>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</si>
  <si>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</si>
  <si>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</si>
  <si>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</si>
  <si>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</si>
  <si>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</si>
  <si>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</si>
  <si>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</si>
  <si>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</si>
  <si>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</si>
  <si>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</si>
  <si>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</si>
  <si>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</si>
  <si>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</si>
  <si>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</si>
  <si>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</si>
  <si>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</si>
  <si>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</si>
  <si>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</si>
  <si>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</si>
  <si>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</si>
  <si>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</si>
  <si>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</si>
  <si>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</si>
  <si>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</si>
  <si>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</si>
  <si>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</si>
  <si>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</si>
  <si>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</si>
  <si>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</si>
  <si>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</si>
  <si>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</si>
  <si>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</si>
  <si>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</si>
  <si>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</si>
  <si>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</si>
  <si>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</si>
  <si>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</si>
  <si>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</si>
  <si>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</si>
  <si>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</si>
  <si>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</si>
  <si>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</si>
  <si>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</si>
  <si>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</si>
  <si>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</si>
  <si>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</si>
  <si>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</si>
  <si>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</si>
  <si>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</si>
  <si>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</si>
  <si>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</si>
  <si>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</si>
  <si>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</si>
  <si>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</si>
  <si>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</si>
  <si>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</si>
  <si>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</si>
  <si>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</si>
  <si>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</si>
  <si>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</si>
  <si>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</si>
  <si>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</si>
  <si>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</si>
  <si>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</si>
  <si>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</si>
  <si>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</si>
  <si>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</si>
  <si>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</si>
  <si>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</si>
  <si>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</si>
  <si>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</si>
  <si>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</si>
  <si>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</si>
  <si>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</si>
  <si>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</si>
  <si>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</si>
  <si>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</si>
  <si>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</si>
  <si>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</si>
  <si>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</si>
  <si>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</si>
  <si>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</si>
  <si>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</si>
  <si>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</si>
  <si>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</si>
  <si>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</si>
  <si>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</si>
  <si>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</si>
  <si>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</si>
  <si>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</si>
  <si>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</si>
  <si>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</si>
  <si>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</si>
  <si>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</si>
  <si>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</si>
  <si>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</si>
  <si>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</si>
  <si>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</si>
  <si>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</si>
  <si>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</si>
  <si>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</si>
  <si>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</si>
  <si>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</si>
  <si>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</si>
  <si>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</si>
  <si>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</si>
  <si>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</si>
  <si>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</si>
  <si>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</si>
  <si>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</si>
  <si>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</si>
  <si>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</si>
  <si>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</si>
  <si>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</si>
  <si>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</si>
  <si>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</si>
  <si>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</si>
  <si>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</si>
  <si>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</si>
  <si>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</si>
  <si>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</si>
  <si>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</si>
  <si>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</si>
  <si>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</si>
  <si>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</si>
  <si>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</si>
  <si>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</si>
  <si>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</si>
  <si>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</si>
  <si>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</si>
  <si>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</si>
  <si>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</si>
  <si>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</si>
  <si>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</si>
  <si>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</si>
  <si>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</si>
  <si>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</si>
  <si>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</si>
  <si>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</si>
  <si>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</si>
  <si>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</si>
  <si>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</si>
  <si>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</si>
  <si>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</si>
  <si>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</si>
  <si>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</si>
  <si>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</si>
  <si>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</si>
  <si>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</si>
  <si>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</si>
  <si>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</si>
  <si>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</si>
  <si>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</si>
  <si>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</si>
  <si>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</si>
  <si>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</si>
  <si>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</si>
  <si>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</si>
  <si>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</si>
  <si>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</si>
  <si>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</si>
  <si>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</si>
  <si>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</si>
  <si>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</si>
  <si>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</si>
  <si>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</si>
  <si>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</si>
  <si>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</si>
  <si>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</si>
  <si>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</si>
  <si>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</si>
  <si>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</si>
  <si>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</si>
  <si>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</si>
  <si>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</si>
  <si>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</si>
  <si>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</si>
  <si>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</si>
  <si>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</si>
  <si>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</si>
  <si>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</si>
  <si>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</si>
  <si>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</si>
  <si>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</si>
  <si>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</si>
  <si>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</si>
  <si>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</si>
  <si>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</si>
  <si>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</si>
  <si>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</si>
  <si>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</si>
  <si>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</si>
  <si>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</si>
  <si>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</si>
  <si>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</si>
  <si>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</si>
  <si>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</si>
  <si>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</si>
  <si>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</si>
  <si>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</si>
  <si>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</si>
  <si>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</si>
  <si>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</si>
  <si>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</si>
  <si>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</si>
  <si>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</si>
  <si>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</si>
  <si>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</si>
  <si>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</si>
  <si>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</si>
  <si>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</si>
  <si>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</si>
  <si>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</si>
  <si>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</si>
  <si>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</si>
  <si>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</si>
  <si>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</si>
  <si>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</si>
  <si>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</si>
  <si>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</si>
  <si>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</si>
  <si>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</si>
  <si>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</si>
  <si>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</si>
  <si>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</si>
  <si>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</si>
  <si>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</si>
  <si>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</si>
  <si>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</si>
  <si>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</si>
  <si>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</si>
  <si>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</si>
  <si>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</si>
  <si>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</si>
  <si>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</si>
  <si>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</si>
  <si>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</si>
  <si>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</si>
  <si>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</si>
  <si>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</si>
  <si>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</si>
  <si>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</si>
  <si>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</si>
  <si>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</si>
  <si>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</si>
  <si>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</si>
  <si>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</si>
  <si>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</si>
  <si>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</si>
  <si>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</si>
  <si>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</si>
  <si>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</si>
  <si>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</si>
  <si>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</si>
  <si>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</si>
  <si>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</si>
  <si>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</si>
  <si>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</si>
  <si>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</si>
  <si>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</si>
  <si>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</si>
  <si>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</si>
  <si>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</si>
  <si>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</si>
  <si>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</si>
  <si>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</si>
  <si>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</si>
  <si>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</si>
  <si>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</si>
  <si>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</si>
  <si>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</si>
  <si>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</si>
  <si>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</si>
  <si>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</si>
  <si>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</si>
  <si>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</si>
  <si>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</si>
  <si>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</si>
  <si>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</si>
  <si>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</si>
  <si>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</si>
  <si>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</si>
  <si>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</si>
  <si>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</si>
  <si>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</si>
  <si>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</si>
  <si>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</si>
  <si>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</si>
  <si>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</si>
  <si>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</si>
  <si>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</si>
  <si>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</si>
  <si>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</si>
  <si>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</si>
  <si>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</si>
  <si>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</si>
  <si>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</si>
  <si>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</si>
  <si>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</si>
  <si>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</si>
  <si>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</si>
  <si>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</si>
  <si>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</si>
  <si>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</si>
  <si>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</si>
  <si>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</si>
  <si>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</si>
  <si>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</si>
  <si>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</si>
  <si>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</si>
  <si>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</si>
  <si>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</si>
  <si>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</si>
  <si>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</si>
  <si>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</si>
  <si>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</si>
  <si>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</si>
  <si>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</si>
  <si>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</si>
  <si>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</si>
  <si>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</si>
  <si>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</si>
  <si>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</si>
  <si>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</si>
  <si>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</si>
  <si>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</si>
  <si>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</si>
  <si>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</si>
  <si>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</si>
  <si>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</si>
  <si>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</si>
  <si>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</si>
  <si>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</si>
  <si>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</si>
  <si>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</si>
  <si>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</si>
  <si>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</si>
  <si>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</si>
  <si>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</si>
  <si>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</si>
  <si>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</si>
  <si>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</si>
  <si>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</si>
  <si>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</si>
  <si>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</si>
  <si>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</si>
  <si>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</si>
  <si>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</si>
  <si>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</si>
  <si>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</si>
  <si>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</si>
  <si>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</si>
  <si>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</si>
  <si>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</si>
  <si>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</si>
  <si>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</si>
  <si>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</si>
  <si>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</si>
  <si>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</si>
  <si>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</si>
  <si>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</si>
  <si>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</si>
  <si>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</si>
  <si>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</si>
  <si>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</si>
  <si>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</si>
  <si>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</si>
  <si>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</si>
  <si>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</si>
  <si>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</si>
  <si>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</si>
  <si>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</si>
  <si>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</si>
  <si>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</si>
  <si>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</si>
  <si>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</si>
  <si>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</si>
  <si>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</si>
  <si>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</si>
  <si>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</si>
  <si>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</si>
  <si>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</si>
  <si>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</si>
  <si>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</si>
  <si>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</si>
  <si>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</si>
  <si>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</si>
  <si>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</si>
  <si>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</si>
  <si>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</si>
  <si>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</si>
  <si>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</si>
  <si>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</si>
  <si>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</si>
  <si>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</si>
  <si>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</si>
  <si>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</si>
  <si>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</si>
  <si>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</si>
  <si>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</si>
  <si>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</si>
  <si>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</si>
  <si>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</si>
  <si>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</si>
  <si>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</si>
  <si>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</si>
  <si>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</si>
  <si>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</si>
  <si>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</si>
  <si>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</si>
  <si>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</si>
  <si>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</si>
  <si>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</si>
  <si>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</si>
  <si>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</si>
  <si>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</si>
  <si>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</si>
  <si>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</si>
  <si>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</si>
  <si>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</si>
  <si>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</si>
  <si>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</si>
  <si>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</si>
  <si>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</si>
  <si>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</si>
  <si>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</si>
  <si>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</si>
  <si>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</si>
  <si>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</si>
  <si>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</si>
  <si>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</si>
  <si>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</si>
  <si>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</si>
  <si>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</si>
  <si>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</si>
  <si>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</si>
  <si>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</si>
  <si>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</si>
  <si>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</si>
  <si>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</si>
  <si>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</si>
  <si>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</si>
  <si>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</si>
  <si>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</si>
  <si>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</si>
  <si>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</si>
  <si>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</si>
  <si>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</si>
  <si>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</si>
  <si>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</si>
  <si>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</si>
  <si>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</si>
  <si>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</si>
  <si>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</si>
  <si>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</si>
  <si>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</si>
  <si>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</si>
  <si>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</si>
  <si>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</si>
  <si>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</si>
  <si>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</si>
  <si>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</si>
  <si>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</si>
  <si>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</si>
  <si>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</si>
  <si>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</si>
  <si>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</si>
  <si>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</si>
  <si>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</si>
  <si>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</si>
  <si>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</si>
  <si>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</si>
  <si>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</si>
  <si>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</si>
  <si>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</si>
  <si>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</si>
  <si>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</si>
  <si>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</si>
  <si>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</si>
  <si>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</si>
  <si>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</si>
  <si>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</si>
  <si>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</si>
  <si>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</si>
  <si>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</si>
  <si>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</si>
  <si>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</si>
  <si>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</si>
  <si>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</si>
  <si>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</si>
  <si>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</si>
  <si>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</si>
  <si>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</si>
  <si>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</si>
  <si>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</si>
  <si>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</si>
  <si>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</si>
  <si>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</si>
  <si>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</si>
  <si>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</si>
  <si>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</si>
  <si>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</si>
  <si>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</si>
  <si>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</si>
  <si>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</si>
  <si>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</si>
  <si>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</si>
  <si>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</si>
  <si>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</si>
  <si>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</si>
  <si>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</si>
  <si>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</si>
  <si>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</si>
  <si>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</si>
  <si>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</si>
  <si>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</si>
  <si>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</si>
  <si>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</si>
  <si>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</si>
  <si>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</si>
  <si>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</si>
  <si>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</si>
  <si>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</si>
  <si>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</si>
  <si>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</si>
  <si>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</si>
  <si>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</si>
  <si>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</si>
  <si>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</si>
  <si>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</si>
  <si>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</si>
  <si>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</si>
  <si>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</si>
  <si>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</si>
  <si>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</si>
  <si>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</si>
  <si>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</si>
  <si>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</si>
  <si>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</si>
  <si>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</si>
  <si>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</si>
  <si>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</si>
  <si>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</si>
  <si>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</si>
  <si>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</si>
  <si>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</si>
  <si>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</si>
  <si>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</si>
  <si>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</si>
  <si>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</si>
  <si>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</si>
  <si>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</si>
  <si>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</si>
  <si>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</si>
  <si>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</si>
  <si>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</si>
  <si>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</si>
  <si>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</si>
  <si>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</si>
  <si>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</si>
  <si>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</si>
  <si>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</si>
  <si>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</si>
  <si>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</si>
  <si>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</si>
  <si>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</si>
  <si>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</si>
  <si>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</si>
  <si>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</si>
  <si>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</si>
  <si>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</si>
  <si>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</si>
  <si>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</si>
  <si>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</si>
  <si>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</si>
  <si>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</si>
  <si>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</si>
  <si>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</si>
  <si>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</si>
  <si>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</si>
  <si>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</si>
  <si>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</si>
  <si>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</si>
  <si>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</si>
  <si>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</si>
  <si>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</si>
  <si>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</si>
  <si>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</si>
  <si>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</si>
  <si>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</si>
  <si>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</si>
  <si>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</si>
  <si>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</si>
  <si>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</si>
  <si>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</si>
  <si>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</si>
  <si>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</si>
  <si>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</si>
  <si>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</si>
  <si>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</si>
  <si>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</si>
  <si>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</si>
  <si>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</si>
  <si>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</si>
  <si>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</si>
  <si>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</si>
  <si>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</si>
  <si>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</si>
  <si>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</si>
  <si>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</si>
  <si>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</si>
  <si>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</si>
  <si>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</si>
  <si>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</si>
  <si>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</si>
  <si>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</si>
  <si>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</si>
  <si>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</si>
  <si>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</si>
  <si>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</si>
  <si>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</si>
  <si>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</si>
  <si>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</si>
  <si>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</si>
  <si>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</si>
  <si>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</si>
  <si>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</si>
  <si>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</si>
  <si>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</si>
  <si>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</si>
  <si>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</si>
  <si>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</si>
  <si>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</si>
  <si>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</si>
  <si>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</si>
  <si>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</si>
  <si>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</si>
  <si>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</si>
  <si>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</si>
  <si>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</si>
  <si>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</si>
  <si>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</si>
  <si>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</si>
  <si>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</si>
  <si>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</si>
  <si>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</si>
  <si>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</si>
  <si>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</si>
  <si>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</si>
  <si>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</si>
  <si>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</si>
  <si>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</si>
  <si>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</si>
  <si>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</si>
  <si>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</si>
  <si>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</si>
  <si>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</si>
  <si>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</si>
  <si>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</si>
  <si>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</si>
  <si>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</si>
  <si>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</si>
  <si>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</si>
  <si>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</si>
  <si>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</si>
  <si>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</si>
  <si>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</si>
  <si>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</si>
  <si>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</si>
  <si>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</si>
  <si>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</si>
  <si>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</si>
  <si>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</si>
  <si>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</si>
  <si>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</si>
  <si>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</si>
  <si>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</si>
  <si>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</si>
  <si>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</si>
  <si>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</si>
  <si>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</si>
  <si>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</si>
  <si>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</si>
  <si>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</si>
  <si>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</si>
  <si>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</si>
  <si>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</si>
  <si>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</si>
  <si>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</si>
  <si>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</si>
  <si>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</si>
  <si>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</si>
  <si>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</si>
  <si>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</si>
  <si>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</si>
  <si>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</si>
  <si>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</si>
  <si>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</si>
  <si>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</si>
  <si>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</si>
  <si>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</si>
  <si>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</si>
  <si>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</si>
  <si>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</si>
  <si>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</si>
  <si>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</si>
  <si>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</si>
  <si>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</si>
  <si>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</si>
  <si>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</si>
  <si>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</si>
  <si>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</si>
  <si>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</si>
  <si>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</si>
  <si>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</si>
  <si>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</si>
  <si>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</si>
  <si>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</si>
  <si>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</si>
  <si>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</si>
  <si>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</si>
  <si>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</si>
  <si>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</si>
  <si>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</si>
  <si>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</si>
  <si>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</si>
  <si>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</si>
  <si>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</si>
  <si>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</si>
  <si>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</si>
  <si>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</si>
  <si>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</si>
  <si>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</si>
  <si>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</si>
  <si>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</si>
  <si>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</si>
  <si>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</si>
  <si>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</si>
  <si>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</si>
  <si>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</si>
  <si>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</si>
  <si>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</si>
  <si>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</si>
  <si>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</si>
  <si>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</si>
  <si>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</si>
  <si>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</si>
  <si>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</si>
  <si>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</si>
  <si>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</si>
  <si>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</si>
  <si>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</si>
  <si>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</si>
  <si>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</si>
  <si>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</si>
  <si>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</si>
  <si>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</si>
  <si>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</si>
  <si>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</si>
  <si>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</si>
  <si>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</si>
  <si>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</si>
  <si>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</si>
  <si>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</si>
  <si>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</si>
  <si>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</si>
  <si>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</si>
  <si>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</si>
  <si>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</si>
  <si>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</si>
  <si>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</si>
  <si>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</si>
  <si>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</si>
  <si>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</si>
  <si>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</si>
  <si>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</si>
  <si>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</si>
  <si>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</si>
  <si>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</si>
  <si>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</si>
  <si>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</si>
  <si>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</si>
  <si>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</si>
  <si>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</si>
  <si>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</si>
  <si>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</si>
  <si>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</si>
  <si>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</si>
  <si>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</si>
  <si>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</si>
  <si>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</si>
  <si>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</si>
  <si>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</si>
  <si>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</si>
  <si>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</si>
  <si>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</si>
  <si>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</si>
  <si>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</si>
  <si>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</si>
  <si>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</si>
  <si>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</si>
  <si>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</si>
  <si>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</si>
  <si>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</si>
  <si>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</si>
  <si>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</si>
  <si>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</si>
  <si>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</si>
  <si>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</si>
  <si>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</si>
  <si>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</si>
  <si>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</si>
  <si>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</si>
  <si>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</si>
  <si>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</si>
  <si>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</si>
  <si>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</si>
  <si>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</si>
  <si>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</si>
  <si>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</si>
  <si>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</si>
  <si>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</si>
  <si>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</si>
  <si>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</si>
  <si>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</si>
  <si>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</si>
  <si>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</si>
  <si>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</si>
  <si>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</si>
  <si>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</si>
  <si>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</si>
  <si>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</si>
  <si>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</si>
  <si>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</si>
  <si>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</si>
  <si>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</si>
  <si>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</si>
  <si>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</si>
  <si>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</si>
  <si>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</si>
  <si>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</si>
  <si>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</si>
  <si>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</si>
  <si>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</si>
  <si>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</si>
  <si>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</si>
  <si>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</si>
  <si>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</si>
  <si>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</si>
  <si>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</si>
  <si>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</si>
  <si>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</si>
  <si>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</si>
  <si>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</si>
  <si>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</si>
  <si>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</si>
  <si>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</si>
  <si>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</si>
  <si>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</si>
  <si>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</si>
  <si>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</si>
  <si>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</si>
  <si>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</si>
  <si>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</si>
  <si>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</si>
  <si>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</si>
  <si>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</si>
  <si>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</si>
  <si>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</si>
  <si>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</si>
  <si>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</si>
  <si>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</si>
  <si>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</si>
  <si>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</si>
  <si>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</si>
  <si>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</si>
  <si>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</si>
  <si>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</si>
  <si>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</si>
  <si>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</si>
  <si>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</si>
  <si>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</si>
  <si>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</si>
  <si>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</si>
  <si>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</si>
  <si>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</si>
  <si>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</si>
  <si>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</si>
  <si>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</si>
  <si>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</si>
  <si>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</si>
  <si>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</si>
  <si>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</si>
  <si>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</si>
  <si>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</si>
  <si>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</si>
  <si>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</si>
  <si>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</si>
  <si>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</si>
  <si>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</si>
  <si>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</si>
  <si>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</si>
  <si>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</si>
  <si>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</si>
  <si>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</si>
  <si>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</si>
  <si>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</si>
  <si>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</si>
  <si>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</si>
  <si>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</si>
  <si>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</si>
  <si>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</si>
  <si>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</si>
  <si>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</si>
  <si>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</si>
  <si>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</si>
  <si>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</si>
  <si>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</si>
  <si>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</si>
  <si>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</si>
  <si>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</si>
  <si>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</si>
  <si>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</si>
  <si>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</si>
  <si>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</si>
  <si>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</si>
  <si>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</si>
  <si>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</si>
  <si>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</si>
  <si>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</si>
  <si>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</si>
  <si>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</si>
  <si>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</si>
  <si>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</si>
  <si>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</si>
  <si>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</si>
  <si>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</si>
  <si>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</si>
  <si>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</si>
  <si>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</si>
  <si>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</si>
  <si>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</si>
  <si>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</si>
  <si>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</si>
  <si>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</si>
  <si>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</si>
  <si>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</si>
  <si>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</si>
  <si>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</si>
  <si>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</si>
  <si>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</si>
  <si>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</si>
  <si>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</si>
  <si>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</si>
  <si>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</si>
  <si>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</si>
  <si>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</si>
  <si>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</si>
  <si>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</si>
  <si>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</si>
  <si>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</si>
  <si>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</si>
  <si>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</si>
  <si>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</si>
  <si>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</si>
  <si>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</si>
  <si>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</si>
  <si>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</si>
  <si>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</si>
  <si>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</si>
  <si>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</si>
  <si>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</si>
  <si>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</si>
  <si>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</si>
  <si>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</si>
  <si>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</si>
  <si>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</si>
  <si>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</si>
  <si>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</si>
  <si>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</si>
  <si>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</si>
  <si>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</si>
  <si>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</si>
  <si>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</si>
  <si>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</si>
  <si>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</si>
  <si>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</si>
  <si>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</si>
  <si>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</si>
  <si>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</si>
  <si>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</si>
  <si>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</si>
  <si>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</si>
  <si>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</si>
  <si>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</si>
  <si>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</si>
  <si>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</si>
  <si>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</si>
  <si>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</si>
  <si>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</si>
  <si>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</si>
  <si>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</si>
  <si>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</si>
  <si>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</si>
  <si>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</si>
  <si>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</si>
  <si>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</si>
  <si>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</si>
  <si>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</si>
  <si>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</si>
  <si>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</si>
  <si>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</si>
  <si>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</si>
  <si>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</si>
  <si>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</si>
  <si>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</si>
  <si>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</si>
  <si>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</si>
  <si>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</si>
  <si>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</si>
  <si>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</si>
  <si>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</si>
  <si>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</si>
  <si>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</si>
  <si>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</si>
  <si>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</si>
  <si>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</si>
  <si>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</si>
  <si>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</si>
  <si>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</si>
  <si>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</si>
  <si>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</si>
  <si>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</si>
  <si>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</si>
  <si>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</si>
  <si>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</si>
  <si>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</si>
  <si>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</si>
  <si>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</si>
  <si>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</si>
  <si>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</si>
  <si>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</si>
  <si>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</si>
  <si>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</si>
  <si>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</si>
  <si>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</si>
  <si>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</si>
  <si>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</si>
  <si>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</si>
  <si>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</si>
  <si>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</si>
  <si>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</si>
  <si>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</si>
  <si>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</si>
  <si>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</si>
  <si>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</si>
  <si>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</si>
  <si>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</si>
  <si>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</si>
  <si>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</si>
  <si>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</si>
  <si>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</si>
  <si>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</si>
  <si>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</si>
  <si>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</si>
  <si>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</si>
  <si>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</si>
  <si>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</si>
  <si>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</si>
  <si>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</si>
  <si>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</si>
  <si>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</si>
  <si>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</si>
  <si>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</si>
  <si>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</si>
  <si>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</si>
  <si>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</si>
  <si>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</si>
  <si>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</si>
  <si>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</si>
  <si>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</si>
  <si>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</si>
  <si>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</si>
  <si>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</si>
  <si>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</si>
  <si>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</si>
  <si>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</si>
  <si>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</si>
  <si>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</si>
  <si>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</si>
  <si>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</si>
  <si>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</si>
  <si>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</si>
  <si>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</si>
  <si>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</si>
  <si>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</si>
  <si>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</si>
  <si>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</si>
  <si>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</si>
  <si>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</si>
  <si>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</si>
  <si>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</si>
  <si>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</si>
  <si>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</si>
  <si>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</si>
  <si>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</si>
  <si>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</si>
  <si>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</si>
  <si>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</si>
  <si>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</si>
  <si>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</si>
  <si>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</si>
  <si>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</si>
  <si>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</si>
  <si>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</si>
  <si>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</si>
  <si>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</si>
  <si>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</si>
  <si>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</si>
  <si>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</si>
  <si>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</si>
  <si>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</si>
  <si>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</si>
  <si>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</si>
  <si>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</si>
  <si>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</si>
  <si>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</si>
  <si>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</si>
  <si>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</si>
  <si>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</si>
  <si>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</si>
  <si>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</si>
  <si>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</si>
  <si>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</si>
  <si>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</si>
  <si>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</si>
  <si>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</si>
  <si>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</si>
  <si>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</si>
  <si>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</si>
  <si>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</si>
  <si>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</si>
  <si>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</si>
  <si>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</si>
  <si>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</si>
  <si>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</si>
  <si>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</si>
  <si>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</si>
  <si>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</si>
  <si>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</si>
  <si>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</si>
  <si>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</si>
  <si>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</si>
  <si>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</si>
  <si>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</si>
  <si>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</si>
  <si>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</si>
  <si>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</si>
  <si>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</si>
  <si>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</si>
  <si>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</si>
  <si>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</si>
  <si>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</si>
  <si>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</si>
  <si>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</si>
  <si>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</si>
  <si>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</si>
  <si>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</si>
  <si>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</si>
  <si>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</si>
  <si>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</si>
  <si>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</si>
  <si>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</si>
  <si>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</si>
  <si>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</si>
  <si>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</si>
  <si>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</si>
  <si>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</si>
  <si>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</si>
  <si>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</si>
  <si>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</si>
  <si>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</si>
  <si>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</si>
  <si>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</si>
  <si>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</si>
  <si>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</si>
  <si>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</si>
  <si>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</si>
  <si>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</si>
  <si>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</si>
  <si>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</si>
  <si>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</si>
  <si>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</si>
  <si>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</si>
  <si>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</si>
  <si>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</si>
  <si>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</si>
  <si>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</si>
  <si>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</si>
  <si>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</si>
  <si>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</si>
  <si>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</si>
  <si>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</si>
  <si>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</si>
  <si>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</si>
  <si>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</si>
  <si>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</si>
  <si>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</si>
  <si>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</si>
  <si>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</si>
  <si>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</si>
  <si>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</si>
  <si>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</si>
  <si>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</si>
  <si>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</si>
  <si>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</si>
  <si>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</si>
  <si>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</si>
  <si>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</si>
  <si>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</si>
  <si>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</si>
  <si>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</si>
  <si>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</si>
  <si>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</si>
  <si>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</si>
  <si>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</si>
  <si>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</si>
  <si>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</si>
  <si>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</si>
  <si>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</si>
  <si>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</si>
  <si>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</si>
  <si>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</si>
  <si>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</si>
  <si>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</si>
  <si>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</si>
  <si>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</si>
  <si>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</si>
  <si>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</si>
  <si>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</si>
  <si>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</si>
  <si>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</si>
  <si>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</si>
  <si>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</si>
  <si>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</si>
  <si>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</si>
  <si>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</si>
  <si>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</si>
  <si>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</si>
  <si>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</si>
  <si>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</si>
  <si>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</si>
  <si>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</si>
  <si>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</si>
  <si>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</si>
  <si>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</si>
  <si>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</si>
  <si>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</si>
  <si>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</si>
  <si>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</si>
  <si>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</si>
  <si>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</si>
  <si>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</si>
  <si>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</si>
  <si>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</si>
  <si>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</si>
  <si>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</si>
  <si>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</si>
  <si>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</si>
  <si>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</si>
  <si>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</si>
  <si>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</si>
  <si>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</si>
  <si>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</si>
  <si>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</si>
  <si>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</si>
  <si>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</si>
  <si>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</si>
  <si>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</si>
  <si>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</si>
  <si>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</si>
  <si>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</si>
  <si>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</si>
  <si>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</si>
  <si>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</si>
  <si>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</si>
  <si>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</si>
  <si>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</si>
  <si>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</si>
  <si>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</si>
  <si>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</si>
  <si>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</si>
  <si>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</si>
  <si>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</si>
  <si>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</si>
  <si>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</si>
  <si>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</si>
  <si>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</si>
  <si>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</si>
  <si>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</si>
  <si>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</si>
  <si>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</si>
  <si>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</si>
  <si>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</si>
  <si>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</si>
  <si>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</si>
  <si>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</si>
  <si>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</si>
  <si>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</si>
  <si>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</si>
  <si>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</si>
  <si>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</si>
  <si>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</si>
  <si>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</si>
  <si>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</si>
  <si>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</si>
  <si>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</si>
  <si>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</si>
  <si>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</si>
  <si>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</si>
  <si>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</si>
  <si>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</si>
  <si>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</si>
  <si>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</si>
  <si>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</si>
  <si>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</si>
  <si>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</si>
  <si>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</si>
  <si>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</si>
  <si>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</si>
  <si>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</si>
  <si>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</si>
  <si>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</si>
  <si>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</si>
  <si>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</si>
  <si>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</si>
  <si>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</si>
  <si>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</si>
  <si>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</si>
  <si>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</si>
  <si>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</si>
  <si>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</si>
  <si>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</si>
  <si>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</si>
  <si>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</si>
  <si>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</si>
  <si>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</si>
  <si>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</si>
  <si>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</si>
  <si>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</si>
  <si>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</si>
  <si>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</si>
  <si>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</si>
  <si>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</si>
  <si>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</si>
  <si>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</si>
  <si>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</si>
  <si>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</si>
  <si>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</si>
  <si>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</si>
  <si>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</si>
  <si>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</si>
  <si>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</si>
  <si>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</si>
  <si>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</si>
  <si>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</si>
  <si>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</si>
  <si>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</si>
  <si>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</si>
  <si>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</si>
  <si>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</si>
  <si>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</si>
  <si>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</si>
  <si>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</si>
  <si>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</si>
  <si>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</si>
  <si>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</si>
  <si>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</si>
  <si>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</si>
  <si>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</si>
  <si>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</si>
  <si>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</si>
  <si>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</si>
  <si>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</si>
  <si>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</si>
  <si>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</si>
  <si>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</si>
  <si>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</si>
  <si>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</si>
  <si>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</si>
  <si>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</si>
  <si>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</si>
  <si>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</si>
  <si>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</si>
  <si>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</si>
  <si>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</si>
  <si>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</si>
  <si>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</si>
  <si>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</si>
  <si>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</si>
  <si>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</si>
  <si>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</si>
  <si>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</si>
  <si>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</si>
  <si>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</si>
  <si>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</si>
  <si>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</si>
  <si>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</si>
  <si>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</si>
  <si>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</si>
  <si>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</si>
  <si>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</si>
  <si>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</si>
  <si>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</si>
  <si>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</si>
  <si>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</si>
  <si>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</si>
  <si>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</si>
  <si>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</si>
  <si>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</si>
  <si>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</si>
  <si>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</si>
  <si>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</si>
  <si>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</si>
  <si>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</si>
  <si>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</si>
  <si>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</si>
  <si>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</si>
  <si>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</si>
  <si>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</si>
  <si>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</si>
  <si>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</si>
  <si>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</si>
  <si>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</si>
  <si>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</si>
  <si>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</si>
  <si>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</si>
  <si>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</si>
  <si>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</si>
  <si>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</si>
  <si>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</si>
  <si>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</si>
  <si>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</si>
  <si>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</si>
  <si>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</si>
  <si>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</si>
  <si>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</si>
  <si>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</si>
  <si>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</si>
  <si>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</si>
  <si>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</si>
  <si>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</si>
  <si>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</si>
  <si>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</si>
  <si>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</si>
  <si>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</si>
  <si>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</si>
  <si>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</si>
  <si>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</si>
  <si>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</si>
  <si>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</si>
  <si>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</si>
  <si>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</si>
  <si>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</si>
  <si>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</si>
  <si>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</si>
  <si>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</si>
  <si>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</si>
  <si>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</si>
  <si>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</si>
  <si>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</si>
  <si>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</si>
  <si>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</si>
  <si>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</si>
  <si>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</si>
  <si>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</si>
  <si>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</si>
  <si>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</si>
  <si>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</si>
  <si>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</si>
  <si>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</si>
  <si>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</si>
  <si>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</si>
  <si>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</si>
  <si>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</si>
  <si>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</si>
  <si>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</si>
  <si>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</si>
  <si>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</si>
  <si>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</si>
  <si>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</si>
  <si>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</si>
  <si>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</si>
  <si>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</si>
  <si>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</si>
  <si>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</si>
  <si>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</si>
  <si>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</si>
  <si>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</si>
  <si>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</si>
  <si>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</si>
  <si>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</si>
  <si>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</si>
  <si>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</si>
  <si>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</si>
  <si>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</si>
  <si>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</si>
  <si>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</si>
  <si>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</si>
  <si>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</si>
  <si>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</si>
  <si>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</si>
  <si>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</si>
  <si>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</si>
  <si>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</si>
  <si>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</si>
  <si>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</si>
  <si>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</si>
  <si>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</si>
  <si>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</si>
  <si>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</si>
  <si>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</si>
  <si>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</si>
  <si>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</si>
  <si>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</si>
  <si>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</si>
  <si>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</si>
  <si>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</si>
  <si>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</si>
  <si>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</si>
  <si>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</si>
  <si>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</si>
  <si>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</si>
  <si>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</si>
  <si>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</si>
  <si>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</si>
  <si>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</si>
  <si>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</si>
  <si>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</si>
  <si>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</si>
  <si>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</si>
  <si>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</si>
  <si>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</si>
  <si>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</si>
  <si>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</si>
  <si>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</si>
  <si>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</si>
  <si>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</si>
  <si>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</si>
  <si>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</si>
  <si>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</si>
  <si>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</si>
  <si>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</si>
  <si>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</si>
  <si>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</si>
  <si>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</si>
  <si>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</si>
  <si>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</si>
  <si>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</si>
  <si>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</si>
  <si>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</si>
  <si>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</si>
  <si>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</si>
  <si>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</si>
  <si>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</si>
  <si>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</si>
  <si>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</si>
  <si>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</si>
  <si>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</si>
  <si>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</si>
  <si>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</si>
  <si>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</si>
  <si>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</si>
  <si>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</si>
  <si>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</si>
  <si>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</si>
  <si>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</si>
  <si>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</si>
  <si>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</si>
  <si>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</si>
  <si>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</si>
  <si>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</si>
  <si>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</si>
  <si>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</si>
  <si>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</si>
  <si>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</si>
  <si>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</si>
  <si>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</si>
  <si>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</si>
  <si>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</si>
  <si>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</si>
  <si>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</si>
  <si>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</si>
  <si>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</si>
  <si>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</si>
  <si>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</si>
  <si>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</si>
  <si>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</si>
  <si>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</si>
  <si>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</si>
  <si>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</si>
  <si>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</si>
  <si>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</si>
  <si>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</si>
  <si>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</si>
  <si>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</si>
  <si>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</si>
  <si>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</si>
  <si>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</si>
  <si>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</si>
  <si>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</si>
  <si>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</si>
  <si>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</si>
  <si>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</si>
  <si>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</si>
  <si>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</si>
  <si>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</si>
  <si>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</si>
  <si>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</si>
  <si>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</si>
  <si>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</si>
  <si>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</si>
  <si>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</si>
  <si>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</si>
  <si>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</si>
  <si>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</si>
  <si>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</si>
  <si>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</si>
  <si>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</si>
  <si>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</si>
  <si>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</si>
  <si>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</si>
  <si>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</si>
  <si>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</si>
  <si>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</si>
  <si>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</si>
  <si>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</si>
  <si>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</si>
  <si>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</si>
  <si>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</si>
  <si>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</si>
  <si>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</si>
  <si>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</si>
  <si>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</si>
  <si>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</si>
  <si>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</si>
  <si>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</si>
  <si>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</si>
  <si>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</si>
  <si>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</si>
  <si>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</si>
  <si>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</si>
  <si>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</si>
  <si>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</si>
  <si>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</si>
  <si>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</si>
  <si>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</si>
  <si>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</si>
  <si>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</si>
  <si>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</si>
  <si>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</si>
  <si>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</si>
  <si>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</si>
  <si>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</si>
  <si>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</si>
  <si>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</si>
  <si>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</si>
  <si>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</si>
  <si>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</si>
  <si>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</si>
  <si>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</si>
  <si>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</si>
  <si>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</si>
  <si>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</si>
  <si>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</si>
  <si>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</si>
  <si>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</si>
  <si>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</si>
  <si>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</si>
  <si>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</si>
  <si>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</si>
  <si>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</si>
  <si>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</si>
  <si>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</si>
  <si>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</si>
  <si>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</si>
  <si>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</si>
  <si>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</si>
  <si>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</si>
  <si>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</si>
  <si>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</si>
  <si>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</si>
  <si>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</si>
  <si>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</si>
  <si>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</si>
  <si>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</si>
  <si>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</si>
  <si>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</si>
  <si>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</si>
  <si>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</si>
  <si>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</si>
  <si>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</si>
  <si>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</si>
  <si>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</si>
  <si>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</si>
  <si>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</si>
  <si>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</si>
  <si>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</si>
  <si>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</si>
  <si>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</si>
  <si>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</si>
  <si>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</si>
  <si>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</si>
  <si>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</si>
  <si>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</si>
  <si>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</si>
  <si>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</si>
  <si>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</si>
  <si>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</si>
  <si>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</si>
  <si>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</si>
  <si>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</si>
  <si>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</si>
  <si>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</si>
  <si>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</si>
  <si>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</si>
  <si>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</si>
  <si>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</si>
  <si>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</si>
  <si>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</si>
  <si>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</si>
  <si>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</si>
  <si>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</si>
  <si>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</si>
  <si>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</si>
  <si>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</si>
  <si>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</si>
  <si>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</si>
  <si>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</si>
  <si>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</si>
  <si>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</si>
  <si>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</si>
  <si>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</si>
  <si>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</si>
  <si>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</si>
  <si>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</si>
  <si>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</si>
  <si>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</si>
  <si>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</si>
  <si>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</si>
  <si>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</si>
  <si>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</si>
  <si>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</si>
  <si>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</si>
  <si>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</si>
  <si>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</si>
  <si>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</si>
  <si>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</si>
  <si>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</si>
  <si>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</si>
  <si>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</si>
  <si>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</si>
  <si>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</si>
  <si>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</si>
  <si>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</si>
  <si>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</si>
  <si>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</si>
  <si>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</si>
  <si>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</si>
  <si>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</si>
  <si>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</si>
  <si>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</si>
  <si>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</si>
  <si>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</si>
  <si>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</si>
  <si>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</si>
  <si>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</si>
  <si>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</si>
  <si>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</si>
  <si>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</si>
  <si>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</si>
  <si>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</si>
  <si>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</si>
  <si>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</si>
  <si>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</si>
  <si>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</si>
  <si>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</si>
  <si>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</si>
  <si>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</si>
  <si>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</si>
  <si>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</si>
  <si>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</si>
  <si>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</si>
  <si>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</si>
  <si>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</si>
  <si>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</si>
  <si>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</si>
  <si>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</si>
  <si>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</si>
  <si>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</si>
  <si>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</si>
  <si>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</si>
  <si>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</si>
  <si>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</si>
  <si>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</si>
  <si>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</si>
  <si>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</si>
  <si>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</si>
  <si>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</si>
  <si>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</si>
  <si>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</si>
  <si>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</si>
  <si>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</si>
  <si>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</si>
  <si>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</si>
  <si>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</si>
  <si>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</si>
  <si>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</si>
  <si>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</si>
  <si>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</si>
  <si>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</si>
  <si>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</si>
  <si>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</si>
  <si>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</si>
  <si>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</si>
  <si>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</si>
  <si>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</si>
  <si>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</si>
  <si>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</si>
  <si>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</si>
  <si>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</si>
  <si>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</si>
  <si>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</si>
  <si>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</si>
  <si>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</si>
  <si>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</si>
  <si>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</si>
  <si>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</si>
  <si>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</si>
  <si>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</si>
  <si>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</si>
  <si>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</si>
  <si>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</si>
  <si>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</si>
  <si>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</si>
  <si>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</si>
  <si>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</si>
  <si>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</si>
  <si>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</si>
  <si>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</si>
  <si>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</si>
  <si>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</si>
  <si>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</si>
  <si>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</si>
  <si>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</si>
  <si>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</si>
  <si>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</si>
  <si>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</si>
  <si>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</si>
  <si>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</si>
  <si>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</si>
  <si>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</si>
  <si>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</si>
  <si>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</si>
  <si>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</si>
  <si>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</si>
  <si>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</si>
  <si>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</si>
  <si>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</si>
  <si>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</si>
  <si>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</si>
  <si>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</si>
  <si>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</si>
  <si>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</si>
  <si>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</si>
  <si>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</si>
  <si>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</si>
  <si>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</si>
  <si>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</si>
  <si>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</si>
  <si>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</si>
  <si>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</si>
  <si>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</si>
  <si>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</si>
  <si>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</si>
  <si>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</si>
  <si>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</si>
  <si>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</si>
  <si>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</si>
  <si>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</si>
  <si>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</si>
  <si>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</si>
  <si>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</si>
  <si>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</si>
  <si>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</si>
  <si>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</si>
  <si>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</si>
  <si>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</si>
  <si>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</si>
  <si>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</si>
  <si>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</si>
  <si>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</si>
  <si>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</si>
  <si>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</si>
  <si>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</si>
  <si>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</si>
  <si>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</si>
  <si>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</si>
  <si>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</si>
  <si>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</si>
  <si>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</si>
  <si>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</si>
  <si>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</si>
  <si>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</si>
  <si>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</si>
  <si>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</si>
  <si>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</si>
  <si>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</si>
  <si>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</si>
  <si>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</si>
  <si>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</si>
  <si>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</si>
  <si>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</si>
  <si>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</si>
  <si>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</si>
  <si>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</si>
  <si>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</si>
  <si>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</si>
  <si>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</si>
  <si>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</si>
  <si>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</si>
  <si>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</si>
  <si>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</si>
  <si>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</si>
  <si>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</si>
  <si>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</si>
  <si>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</si>
  <si>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</si>
  <si>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</si>
  <si>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</si>
  <si>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</si>
  <si>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</si>
  <si>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</si>
  <si>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</si>
  <si>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</si>
  <si>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</si>
  <si>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</si>
  <si>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</si>
  <si>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</si>
  <si>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</si>
  <si>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</si>
  <si>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</si>
  <si>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</si>
  <si>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</si>
  <si>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</si>
  <si>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</si>
  <si>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</si>
  <si>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</si>
  <si>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</si>
  <si>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</si>
  <si>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</si>
  <si>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</si>
  <si>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</si>
  <si>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</si>
  <si>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</si>
  <si>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</si>
  <si>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</si>
  <si>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</si>
  <si>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</si>
  <si>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</si>
  <si>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</si>
  <si>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</si>
  <si>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</si>
  <si>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</si>
  <si>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</si>
  <si>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</si>
  <si>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</si>
  <si>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</si>
  <si>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</si>
  <si>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</si>
  <si>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</si>
  <si>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</si>
  <si>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</si>
  <si>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</si>
  <si>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</si>
  <si>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</si>
  <si>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</si>
  <si>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</si>
  <si>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</si>
  <si>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</si>
  <si>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</si>
  <si>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</si>
  <si>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</si>
  <si>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</si>
  <si>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</si>
  <si>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</si>
  <si>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</si>
  <si>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</si>
  <si>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</si>
  <si>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</si>
  <si>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</si>
  <si>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</si>
  <si>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</si>
  <si>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</si>
  <si>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</si>
  <si>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</si>
  <si>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</si>
  <si>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</si>
  <si>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</si>
  <si>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</si>
  <si>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</si>
  <si>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</si>
  <si>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</si>
  <si>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</si>
  <si>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</si>
  <si>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</si>
  <si>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</si>
  <si>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</si>
  <si>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</si>
  <si>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</si>
  <si>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</si>
  <si>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</si>
  <si>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</si>
  <si>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</si>
  <si>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</si>
  <si>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</si>
  <si>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</si>
  <si>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</si>
  <si>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</si>
  <si>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</si>
  <si>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</si>
  <si>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</si>
  <si>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</si>
  <si>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</si>
  <si>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</si>
  <si>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</si>
  <si>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</si>
  <si>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</si>
  <si>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</si>
  <si>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</si>
  <si>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</si>
  <si>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</si>
  <si>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</si>
  <si>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</si>
  <si>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</si>
  <si>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</si>
  <si>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</si>
  <si>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</si>
  <si>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</si>
  <si>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</si>
  <si>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</si>
  <si>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</si>
  <si>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</si>
  <si>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</si>
  <si>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</si>
  <si>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</si>
  <si>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</si>
  <si>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</si>
  <si>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</si>
  <si>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</si>
  <si>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</si>
  <si>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</si>
  <si>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</si>
  <si>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</si>
  <si>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</si>
  <si>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</si>
  <si>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</si>
  <si>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</si>
  <si>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</si>
  <si>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</si>
  <si>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</si>
  <si>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</si>
  <si>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</si>
  <si>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</si>
  <si>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</si>
  <si>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</si>
  <si>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</si>
  <si>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</si>
  <si>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</si>
  <si>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</si>
  <si>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</si>
  <si>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</si>
  <si>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</si>
  <si>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</si>
  <si>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</si>
  <si>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</si>
  <si>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</si>
  <si>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</si>
  <si>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</si>
  <si>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</si>
  <si>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</si>
  <si>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</si>
  <si>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</si>
  <si>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</si>
  <si>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</si>
  <si>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</si>
  <si>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</si>
  <si>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</si>
  <si>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</si>
  <si>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</si>
  <si>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</si>
  <si>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</si>
  <si>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</si>
  <si>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</si>
  <si>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</si>
  <si>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</si>
  <si>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</si>
  <si>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</si>
  <si>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</si>
  <si>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</si>
  <si>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</si>
  <si>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</si>
  <si>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</si>
  <si>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</si>
  <si>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</si>
  <si>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</si>
  <si>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</si>
  <si>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</si>
  <si>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</si>
  <si>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</si>
  <si>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</si>
  <si>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</si>
  <si>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</si>
  <si>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</si>
  <si>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</si>
  <si>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</si>
  <si>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</si>
  <si>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</si>
  <si>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</si>
  <si>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</si>
  <si>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</si>
  <si>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</si>
  <si>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</si>
  <si>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</si>
  <si>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</si>
  <si>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</si>
  <si>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</si>
  <si>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</si>
  <si>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</si>
  <si>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</si>
  <si>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</si>
  <si>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</si>
  <si>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</si>
  <si>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</si>
  <si>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</si>
  <si>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</si>
  <si>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</si>
  <si>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</si>
  <si>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</si>
  <si>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</si>
  <si>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</si>
  <si>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</si>
  <si>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</si>
  <si>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</si>
  <si>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</si>
  <si>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</si>
  <si>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</si>
  <si>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</si>
  <si>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</si>
  <si>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</si>
  <si>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</si>
  <si>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</si>
  <si>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</si>
  <si>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</si>
  <si>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</si>
  <si>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</si>
  <si>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</si>
  <si>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</si>
  <si>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</si>
  <si>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</si>
  <si>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</si>
  <si>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</si>
  <si>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</si>
  <si>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</si>
  <si>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</si>
  <si>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</si>
  <si>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</si>
  <si>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</si>
  <si>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</si>
  <si>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</si>
  <si>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</si>
  <si>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</si>
  <si>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</si>
  <si>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</si>
  <si>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</si>
  <si>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</si>
  <si>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</si>
  <si>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</si>
  <si>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</si>
  <si>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</si>
  <si>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</si>
  <si>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</si>
  <si>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</si>
  <si>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</si>
  <si>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</si>
  <si>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</si>
  <si>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</si>
  <si>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</si>
  <si>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</si>
  <si>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</si>
  <si>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</si>
  <si>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</si>
  <si>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</si>
  <si>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</si>
  <si>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</si>
  <si>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</si>
  <si>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</si>
  <si>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</si>
  <si>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</si>
  <si>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</si>
  <si>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</si>
  <si>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</si>
  <si>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</si>
  <si>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</si>
  <si>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</si>
  <si>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</si>
  <si>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</si>
  <si>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</si>
  <si>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</si>
  <si>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</si>
  <si>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</si>
  <si>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</si>
  <si>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</si>
  <si>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</si>
  <si>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</si>
  <si>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</si>
  <si>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</si>
  <si>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</si>
  <si>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</si>
  <si>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</si>
  <si>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</si>
  <si>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</si>
  <si>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</si>
  <si>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</si>
  <si>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</si>
  <si>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</si>
  <si>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</si>
  <si>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</si>
  <si>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</si>
  <si>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</si>
  <si>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</si>
  <si>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</si>
  <si>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</si>
  <si>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</si>
  <si>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</si>
  <si>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</si>
  <si>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</si>
  <si>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</si>
  <si>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</si>
  <si>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</si>
  <si>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</si>
  <si>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</si>
  <si>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</si>
  <si>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</si>
  <si>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</si>
  <si>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</si>
  <si>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</si>
  <si>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</si>
  <si>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</si>
  <si>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</si>
  <si>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</si>
  <si>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</si>
  <si>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</si>
  <si>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</si>
  <si>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</si>
  <si>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</si>
  <si>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</si>
  <si>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</si>
  <si>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</si>
  <si>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</si>
  <si>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</si>
  <si>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</si>
  <si>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</si>
  <si>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</si>
  <si>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</si>
  <si>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</si>
  <si>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</si>
  <si>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</si>
  <si>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</si>
  <si>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</si>
  <si>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</si>
  <si>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</si>
  <si>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</si>
  <si>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</si>
  <si>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</si>
  <si>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</si>
  <si>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</si>
  <si>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</si>
  <si>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</si>
  <si>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</si>
  <si>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</si>
  <si>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</si>
  <si>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</si>
  <si>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</si>
  <si>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</si>
  <si>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</si>
  <si>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</si>
  <si>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</si>
  <si>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</si>
  <si>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</si>
  <si>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</si>
  <si>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</si>
  <si>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</si>
  <si>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</si>
  <si>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</si>
  <si>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</si>
  <si>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</si>
  <si>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</si>
  <si>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</si>
  <si>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</si>
  <si>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</si>
  <si>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</si>
  <si>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</si>
  <si>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</si>
  <si>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</si>
  <si>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</si>
  <si>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</si>
  <si>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</si>
  <si>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</si>
  <si>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</si>
  <si>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</si>
  <si>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</si>
  <si>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</si>
  <si>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</si>
  <si>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</si>
  <si>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</si>
  <si>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</si>
  <si>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</si>
  <si>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</si>
  <si>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</si>
  <si>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</si>
  <si>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</si>
  <si>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</si>
  <si>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</si>
  <si>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</si>
  <si>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</si>
  <si>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</si>
  <si>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</si>
  <si>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</si>
  <si>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</si>
  <si>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</si>
  <si>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</si>
  <si>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</si>
  <si>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</si>
  <si>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</si>
  <si>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</si>
  <si>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</si>
  <si>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</si>
  <si>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</si>
  <si>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</si>
  <si>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</si>
  <si>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</si>
  <si>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</si>
  <si>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</si>
  <si>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</si>
  <si>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</si>
  <si>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</si>
  <si>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</si>
  <si>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</si>
  <si>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</si>
  <si>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</si>
  <si>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</si>
  <si>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</si>
  <si>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</si>
  <si>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</si>
  <si>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</si>
  <si>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</si>
  <si>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</si>
  <si>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</si>
  <si>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</si>
  <si>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</si>
  <si>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</si>
  <si>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</si>
  <si>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</si>
  <si>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</si>
  <si>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</si>
  <si>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</si>
  <si>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</si>
  <si>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</si>
  <si>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</si>
  <si>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</si>
  <si>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</si>
  <si>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</si>
  <si>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</si>
  <si>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</si>
  <si>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</si>
  <si>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</si>
  <si>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</si>
  <si>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</si>
  <si>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</si>
  <si>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</si>
  <si>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</si>
  <si>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</si>
  <si>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</si>
  <si>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</si>
  <si>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</si>
  <si>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</si>
  <si>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</si>
  <si>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</si>
  <si>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</si>
  <si>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</si>
  <si>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</si>
  <si>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</si>
  <si>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</si>
  <si>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</si>
  <si>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</si>
  <si>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</si>
  <si>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</si>
  <si>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</si>
  <si>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</si>
  <si>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</si>
  <si>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</si>
  <si>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</si>
  <si>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</si>
  <si>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</si>
  <si>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</si>
  <si>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</si>
  <si>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</si>
  <si>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</si>
  <si>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</si>
  <si>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</si>
  <si>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</si>
  <si>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</si>
  <si>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</si>
  <si>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</si>
  <si>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</si>
  <si>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</si>
  <si>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</si>
  <si>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</si>
  <si>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</si>
  <si>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</si>
  <si>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</si>
  <si>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</si>
  <si>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</si>
  <si>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</si>
  <si>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</si>
  <si>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</si>
  <si>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</si>
  <si>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</si>
  <si>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</si>
  <si>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</si>
  <si>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</si>
  <si>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</si>
  <si>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</si>
  <si>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</si>
  <si>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</si>
  <si>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</si>
  <si>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</si>
  <si>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</si>
  <si>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</si>
  <si>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</si>
  <si>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</si>
  <si>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</si>
  <si>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</si>
  <si>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</si>
  <si>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</si>
  <si>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</si>
  <si>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</si>
  <si>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</si>
  <si>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</si>
  <si>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</si>
  <si>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</si>
  <si>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</si>
  <si>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</si>
  <si>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</si>
  <si>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</si>
  <si>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</si>
  <si>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</si>
  <si>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</si>
  <si>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</si>
  <si>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</si>
  <si>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</si>
  <si>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</si>
  <si>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</si>
  <si>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</si>
  <si>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</si>
  <si>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</si>
  <si>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</si>
  <si>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</si>
  <si>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</si>
  <si>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</si>
  <si>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</si>
  <si>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</si>
  <si>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</si>
  <si>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</si>
  <si>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</si>
  <si>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</si>
  <si>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</si>
  <si>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</si>
  <si>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</si>
  <si>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</si>
  <si>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</si>
  <si>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</si>
  <si>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</si>
  <si>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</si>
  <si>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</si>
  <si>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</si>
  <si>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</si>
  <si>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</si>
  <si>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</si>
  <si>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</si>
  <si>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</si>
  <si>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</si>
  <si>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</si>
  <si>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</si>
  <si>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</si>
  <si>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</si>
  <si>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</si>
  <si>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</si>
  <si>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</si>
  <si>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</si>
  <si>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</si>
  <si>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</si>
  <si>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</si>
  <si>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</si>
  <si>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</si>
  <si>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</si>
  <si>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</si>
  <si>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</si>
  <si>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</si>
  <si>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</si>
  <si>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</si>
  <si>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</si>
  <si>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</si>
  <si>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</si>
  <si>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</si>
  <si>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</si>
  <si>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</si>
  <si>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</si>
  <si>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</si>
  <si>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</si>
  <si>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</si>
  <si>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</si>
  <si>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</si>
  <si>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</si>
  <si>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</si>
  <si>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</si>
  <si>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</si>
  <si>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</si>
  <si>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</si>
  <si>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</si>
  <si>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</si>
  <si>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</si>
  <si>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</si>
  <si>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</si>
  <si>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</si>
  <si>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</si>
  <si>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</si>
  <si>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</si>
  <si>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</si>
  <si>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</si>
  <si>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</si>
  <si>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</si>
  <si>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</si>
  <si>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</si>
  <si>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</si>
  <si>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</si>
  <si>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</si>
  <si>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</si>
  <si>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</si>
  <si>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</si>
  <si>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</si>
  <si>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</si>
  <si>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</si>
  <si>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</si>
  <si>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</si>
  <si>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</si>
  <si>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</si>
  <si>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</si>
  <si>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</si>
  <si>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</si>
  <si>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</si>
  <si>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</si>
  <si>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</si>
  <si>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</si>
  <si>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</si>
  <si>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</si>
  <si>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</si>
  <si>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</si>
  <si>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</si>
  <si>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</si>
  <si>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</si>
  <si>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</si>
  <si>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</si>
  <si>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</si>
  <si>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</si>
  <si>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</si>
  <si>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</si>
  <si>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</si>
  <si>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</si>
  <si>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</si>
  <si>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</si>
  <si>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</si>
  <si>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</si>
  <si>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</si>
  <si>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</si>
  <si>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</si>
  <si>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</si>
  <si>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</si>
  <si>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</si>
  <si>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</si>
  <si>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</si>
  <si>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</si>
  <si>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</si>
  <si>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</si>
  <si>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</si>
  <si>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</si>
  <si>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</si>
  <si>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</si>
  <si>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</si>
  <si>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</si>
  <si>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</si>
  <si>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</si>
  <si>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</si>
  <si>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</si>
  <si>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</si>
  <si>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</si>
  <si>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</si>
  <si>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</si>
  <si>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</si>
  <si>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</si>
  <si>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</si>
  <si>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</si>
  <si>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</si>
  <si>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</si>
  <si>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</si>
  <si>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</si>
  <si>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</si>
  <si>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</si>
  <si>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</si>
  <si>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</si>
  <si>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</si>
  <si>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</si>
  <si>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</si>
  <si>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</si>
  <si>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</si>
  <si>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</si>
  <si>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</si>
  <si>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</si>
  <si>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</si>
  <si>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</si>
  <si>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</si>
  <si>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</si>
  <si>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</si>
  <si>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</si>
  <si>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</si>
  <si>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</si>
  <si>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</si>
  <si>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</si>
  <si>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</si>
  <si>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</si>
  <si>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</si>
  <si>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</si>
  <si>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</si>
  <si>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</si>
  <si>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</si>
  <si>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</si>
  <si>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</si>
  <si>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</si>
  <si>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</si>
  <si>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</si>
  <si>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</si>
  <si>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</si>
  <si>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</si>
  <si>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</si>
  <si>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</si>
  <si>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</si>
  <si>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</si>
  <si>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</si>
  <si>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</si>
  <si>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</si>
  <si>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</si>
  <si>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</si>
  <si>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</si>
  <si>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</si>
  <si>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</si>
  <si>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</si>
  <si>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</si>
  <si>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</si>
  <si>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</si>
  <si>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</si>
  <si>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</si>
  <si>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</si>
  <si>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</si>
  <si>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</si>
  <si>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</si>
  <si>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</si>
  <si>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</si>
  <si>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</si>
  <si>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</si>
  <si>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</si>
  <si>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</si>
  <si>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</si>
  <si>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</si>
  <si>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</si>
  <si>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</si>
  <si>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</si>
  <si>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</si>
  <si>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</si>
  <si>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</si>
  <si>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</si>
  <si>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</si>
  <si>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</si>
  <si>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</si>
  <si>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</si>
  <si>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</si>
  <si>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</si>
  <si>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</si>
  <si>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</si>
  <si>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</si>
  <si>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</si>
  <si>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</si>
  <si>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</si>
  <si>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</si>
  <si>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</si>
  <si>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</si>
  <si>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</si>
  <si>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</si>
  <si>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</si>
  <si>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</si>
  <si>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</si>
  <si>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</si>
  <si>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</si>
  <si>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</si>
  <si>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</si>
  <si>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</si>
  <si>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</si>
  <si>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</si>
  <si>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</si>
  <si>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</si>
  <si>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</si>
  <si>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</si>
  <si>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</si>
  <si>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</si>
  <si>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</si>
  <si>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</si>
  <si>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</si>
  <si>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</si>
  <si>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</si>
  <si>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</si>
  <si>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</si>
  <si>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</si>
  <si>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</si>
  <si>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</si>
  <si>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</si>
  <si>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</si>
  <si>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</si>
  <si>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</si>
  <si>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</si>
  <si>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</si>
  <si>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</si>
  <si>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</si>
  <si>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</si>
  <si>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</si>
  <si>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</si>
  <si>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</si>
  <si>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</si>
  <si>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</si>
  <si>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</si>
  <si>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</si>
  <si>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</si>
  <si>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</si>
  <si>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</si>
  <si>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</si>
  <si>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</si>
  <si>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</si>
  <si>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</si>
  <si>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</si>
  <si>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</si>
  <si>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</si>
  <si>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</si>
  <si>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</si>
  <si>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</si>
  <si>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</si>
  <si>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</si>
  <si>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</si>
  <si>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</si>
  <si>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</si>
  <si>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</si>
  <si>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</si>
  <si>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</si>
  <si>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</si>
  <si>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</si>
  <si>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</si>
  <si>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</si>
  <si>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</si>
  <si>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</si>
  <si>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</si>
  <si>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</si>
  <si>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</si>
  <si>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</si>
  <si>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</si>
  <si>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</si>
  <si>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</si>
  <si>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</si>
  <si>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</si>
  <si>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</si>
  <si>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</si>
  <si>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</si>
  <si>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</si>
  <si>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</si>
  <si>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</si>
  <si>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</si>
  <si>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</si>
  <si>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</si>
  <si>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</si>
  <si>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</si>
  <si>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</si>
  <si>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</si>
  <si>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</si>
  <si>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</si>
  <si>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</si>
  <si>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</si>
  <si>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</si>
  <si>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</si>
  <si>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</si>
  <si>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</si>
  <si>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</si>
  <si>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</si>
  <si>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</si>
  <si>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</si>
  <si>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</si>
  <si>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</si>
  <si>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</si>
  <si>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</si>
  <si>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</si>
  <si>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</si>
  <si>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</si>
  <si>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</si>
  <si>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</si>
  <si>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</si>
  <si>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</si>
  <si>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</si>
  <si>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</si>
  <si>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</si>
  <si>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</si>
  <si>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</si>
  <si>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</si>
  <si>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</si>
  <si>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</si>
  <si>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</si>
  <si>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</si>
  <si>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</si>
  <si>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</si>
  <si>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</si>
  <si>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</si>
  <si>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</si>
  <si>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</si>
  <si>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</si>
  <si>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</si>
  <si>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</si>
  <si>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</si>
  <si>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</si>
  <si>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</si>
  <si>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</si>
  <si>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</si>
  <si>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</si>
  <si>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</si>
  <si>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</si>
  <si>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</si>
  <si>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</si>
  <si>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</si>
  <si>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</si>
  <si>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</si>
  <si>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</si>
  <si>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</si>
  <si>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</si>
  <si>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</si>
  <si>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</si>
  <si>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</si>
  <si>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</si>
  <si>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</si>
  <si>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</si>
  <si>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</si>
  <si>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</si>
  <si>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</si>
  <si>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</si>
  <si>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</si>
  <si>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</si>
  <si>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</si>
  <si>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</si>
  <si>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</si>
  <si>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</si>
  <si>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</si>
  <si>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</si>
  <si>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</si>
  <si>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</si>
  <si>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</si>
  <si>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</si>
  <si>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</si>
  <si>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</si>
  <si>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</si>
  <si>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</si>
  <si>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</si>
  <si>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</si>
  <si>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</si>
  <si>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</si>
  <si>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</si>
  <si>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</si>
  <si>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</si>
  <si>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</si>
  <si>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</si>
  <si>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</si>
  <si>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</si>
  <si>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</si>
  <si>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</si>
  <si>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</si>
  <si>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</si>
  <si>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</si>
  <si>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</si>
  <si>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</si>
  <si>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</si>
  <si>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</si>
  <si>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</si>
  <si>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</si>
  <si>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</si>
  <si>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</si>
  <si>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</si>
  <si>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</si>
  <si>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</si>
  <si>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</si>
  <si>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</si>
  <si>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</si>
  <si>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</si>
  <si>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</si>
  <si>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</si>
  <si>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</si>
  <si>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</si>
  <si>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</si>
  <si>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</si>
  <si>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</si>
  <si>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</si>
  <si>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</si>
  <si>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</si>
  <si>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</si>
  <si>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</si>
  <si>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</si>
  <si>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</si>
  <si>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</si>
  <si>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</si>
  <si>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</si>
  <si>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</si>
  <si>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</si>
  <si>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</si>
  <si>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</si>
  <si>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</si>
  <si>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</si>
  <si>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</si>
  <si>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</si>
  <si>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</si>
  <si>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</si>
  <si>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</si>
  <si>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</si>
  <si>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</si>
  <si>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</si>
  <si>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</si>
  <si>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</si>
  <si>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</si>
  <si>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</si>
  <si>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</si>
  <si>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</si>
  <si>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</si>
  <si>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</si>
  <si>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</si>
  <si>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</si>
  <si>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</si>
  <si>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</si>
  <si>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</si>
  <si>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</si>
  <si>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</si>
  <si>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</si>
  <si>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</si>
  <si>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</si>
  <si>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</si>
  <si>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</si>
  <si>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</si>
  <si>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</si>
  <si>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</si>
  <si>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</si>
  <si>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</si>
  <si>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</si>
  <si>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</si>
  <si>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</si>
  <si>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</si>
  <si>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</si>
  <si>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</si>
  <si>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</si>
  <si>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</si>
  <si>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</si>
  <si>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</si>
  <si>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</si>
  <si>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</si>
  <si>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</si>
  <si>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</si>
  <si>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</si>
  <si>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</si>
  <si>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</si>
  <si>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</si>
  <si>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</si>
  <si>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</si>
  <si>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</si>
  <si>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</si>
  <si>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</si>
  <si>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</si>
  <si>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</si>
  <si>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</si>
  <si>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</si>
  <si>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</si>
  <si>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</si>
  <si>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</si>
  <si>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</si>
  <si>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</si>
  <si>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</si>
  <si>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</si>
  <si>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</si>
  <si>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</si>
  <si>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</si>
  <si>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</si>
  <si>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</si>
  <si>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</si>
  <si>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</si>
  <si>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</si>
  <si>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</si>
  <si>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</si>
  <si>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</si>
  <si>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</si>
  <si>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</si>
  <si>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</si>
  <si>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</si>
  <si>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</si>
  <si>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</si>
  <si>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</si>
  <si>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</si>
  <si>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</si>
  <si>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</si>
  <si>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</si>
  <si>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</si>
  <si>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</si>
  <si>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</si>
  <si>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</si>
  <si>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</si>
  <si>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</si>
  <si>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</si>
  <si>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</si>
  <si>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</si>
  <si>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</si>
  <si>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</si>
  <si>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</si>
  <si>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</si>
  <si>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</si>
  <si>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</si>
  <si>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</si>
  <si>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</si>
  <si>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</si>
  <si>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</si>
  <si>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</si>
  <si>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</si>
  <si>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</si>
  <si>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</si>
  <si>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</si>
  <si>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</si>
  <si>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</si>
  <si>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</si>
  <si>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</si>
  <si>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</si>
  <si>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</si>
  <si>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</si>
  <si>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</si>
  <si>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</si>
  <si>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</si>
  <si>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</si>
  <si>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</si>
  <si>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</si>
  <si>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</si>
  <si>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</si>
  <si>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</si>
  <si>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</si>
  <si>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</si>
  <si>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</si>
  <si>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</si>
  <si>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</si>
  <si>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</si>
  <si>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</si>
  <si>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</si>
  <si>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</si>
  <si>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</si>
  <si>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</si>
  <si>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</si>
  <si>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</si>
  <si>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</si>
  <si>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</si>
  <si>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</si>
  <si>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</si>
  <si>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</si>
  <si>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</si>
  <si>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</si>
  <si>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</si>
  <si>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</si>
  <si>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</si>
  <si>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</si>
  <si>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</si>
  <si>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</si>
  <si>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</si>
  <si>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</si>
  <si>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</si>
  <si>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</si>
  <si>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</si>
  <si>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</si>
  <si>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</si>
  <si>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</si>
  <si>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</si>
  <si>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</si>
  <si>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</si>
  <si>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</si>
  <si>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</si>
  <si>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</si>
  <si>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</si>
  <si>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</si>
  <si>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</si>
  <si>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</si>
  <si>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</si>
  <si>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</si>
  <si>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</si>
  <si>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</si>
  <si>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</si>
  <si>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</si>
  <si>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</si>
  <si>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</si>
  <si>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</si>
  <si>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</si>
  <si>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</si>
  <si>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</si>
  <si>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</si>
  <si>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</si>
  <si>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</si>
  <si>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</si>
  <si>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</si>
  <si>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</si>
  <si>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</si>
  <si>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</si>
  <si>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</si>
  <si>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</si>
  <si>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</si>
  <si>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</si>
  <si>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</si>
  <si>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</si>
  <si>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</si>
  <si>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</si>
  <si>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</si>
  <si>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</si>
  <si>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</si>
  <si>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</si>
  <si>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</si>
  <si>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</si>
  <si>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</si>
  <si>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</si>
  <si>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</si>
  <si>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</si>
  <si>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</si>
  <si>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</si>
  <si>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</si>
  <si>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</si>
  <si>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</si>
  <si>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</si>
  <si>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</si>
  <si>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</si>
  <si>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</si>
  <si>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</si>
  <si>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</si>
  <si>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</si>
  <si>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</si>
  <si>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</si>
  <si>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</si>
  <si>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</si>
  <si>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</si>
  <si>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</si>
  <si>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</si>
  <si>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</si>
  <si>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</si>
  <si>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</si>
  <si>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</si>
  <si>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</si>
  <si>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</si>
  <si>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</si>
  <si>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</si>
  <si>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</si>
  <si>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</si>
  <si>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</si>
  <si>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</si>
  <si>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</si>
  <si>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</si>
  <si>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</si>
  <si>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</si>
  <si>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</si>
  <si>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</si>
  <si>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</si>
  <si>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</si>
  <si>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</si>
  <si>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</si>
  <si>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</si>
  <si>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</si>
  <si>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</si>
  <si>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</si>
  <si>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</si>
  <si>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</si>
  <si>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</si>
  <si>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</si>
  <si>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</si>
  <si>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</si>
  <si>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</si>
  <si>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</si>
  <si>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</si>
  <si>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</si>
  <si>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</si>
  <si>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</si>
  <si>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</si>
  <si>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</si>
  <si>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</si>
  <si>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</si>
  <si>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</si>
  <si>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</si>
  <si>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</si>
  <si>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</si>
  <si>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</si>
  <si>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</si>
  <si>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</si>
  <si>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</si>
  <si>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</si>
  <si>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</si>
  <si>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</si>
  <si>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</si>
  <si>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</si>
  <si>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</si>
  <si>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</si>
  <si>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</si>
  <si>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</si>
  <si>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</si>
  <si>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</si>
  <si>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</si>
  <si>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</si>
  <si>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</si>
  <si>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</si>
  <si>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</si>
  <si>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</si>
  <si>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</si>
  <si>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</si>
  <si>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</si>
  <si>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</si>
  <si>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</si>
  <si>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</si>
  <si>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</si>
  <si>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</si>
  <si>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</si>
  <si>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</si>
  <si>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</si>
  <si>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</si>
  <si>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</si>
  <si>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</si>
  <si>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</si>
  <si>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</si>
  <si>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</si>
  <si>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</si>
  <si>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</si>
  <si>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</si>
  <si>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</si>
  <si>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</si>
  <si>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</si>
  <si>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</si>
  <si>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</si>
  <si>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</si>
  <si>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</si>
  <si>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</si>
  <si>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</si>
  <si>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</si>
  <si>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</si>
  <si>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</si>
  <si>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</si>
  <si>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</si>
  <si>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</si>
  <si>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</si>
  <si>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</si>
  <si>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</si>
  <si>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</si>
  <si>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</si>
  <si>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</si>
  <si>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</si>
  <si>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</si>
  <si>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</si>
  <si>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</si>
  <si>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</si>
  <si>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</si>
  <si>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</si>
  <si>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</si>
  <si>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</si>
  <si>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</si>
  <si>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</si>
  <si>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</si>
  <si>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</si>
  <si>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</si>
  <si>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</si>
  <si>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</si>
  <si>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</si>
  <si>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</si>
  <si>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</si>
  <si>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</si>
  <si>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</si>
  <si>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</si>
  <si>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</si>
  <si>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</si>
  <si>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</si>
  <si>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</si>
  <si>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</si>
  <si>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</si>
  <si>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</si>
  <si>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</si>
  <si>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</si>
  <si>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</si>
  <si>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</si>
  <si>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</si>
  <si>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</si>
  <si>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</si>
  <si>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</si>
  <si>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</si>
  <si>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</si>
  <si>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</si>
  <si>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</si>
  <si>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</si>
  <si>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</si>
  <si>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</si>
  <si>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</si>
  <si>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</si>
  <si>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</si>
  <si>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</si>
  <si>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</si>
  <si>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</si>
  <si>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</si>
  <si>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</si>
  <si>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</si>
  <si>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</si>
  <si>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</si>
  <si>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</si>
  <si>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</si>
  <si>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</si>
  <si>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</si>
  <si>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</si>
  <si>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</si>
  <si>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</si>
  <si>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</si>
  <si>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</si>
  <si>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</si>
  <si>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</si>
  <si>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</si>
  <si>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</si>
  <si>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</si>
  <si>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</si>
  <si>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</si>
  <si>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</si>
  <si>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</si>
  <si>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</si>
  <si>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</si>
  <si>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</si>
  <si>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</si>
  <si>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</si>
  <si>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</si>
  <si>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</si>
  <si>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</si>
  <si>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</si>
  <si>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</si>
  <si>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</si>
  <si>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</si>
  <si>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</si>
  <si>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</si>
  <si>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</si>
  <si>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</si>
  <si>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</si>
  <si>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</si>
  <si>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</si>
  <si>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</si>
  <si>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</si>
  <si>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</si>
  <si>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</si>
  <si>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</si>
  <si>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</si>
  <si>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</si>
  <si>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</si>
  <si>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</si>
  <si>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</si>
  <si>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</si>
  <si>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</si>
  <si>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</si>
  <si>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</si>
  <si>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</si>
  <si>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</si>
  <si>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</si>
  <si>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</si>
  <si>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</si>
  <si>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</si>
  <si>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</si>
  <si>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</si>
  <si>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</si>
  <si>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</si>
  <si>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</si>
  <si>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</si>
  <si>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</si>
  <si>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</si>
  <si>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</si>
  <si>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</si>
  <si>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</si>
  <si>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</si>
  <si>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</si>
  <si>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</si>
  <si>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</si>
  <si>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</si>
  <si>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</si>
  <si>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</si>
  <si>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</si>
  <si>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</si>
  <si>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</si>
  <si>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</si>
  <si>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</si>
  <si>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</si>
  <si>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</si>
  <si>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</si>
  <si>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</si>
  <si>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</si>
  <si>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</si>
  <si>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</si>
  <si>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</si>
  <si>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</si>
  <si>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</si>
  <si>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</si>
  <si>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</si>
  <si>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</si>
  <si>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</si>
  <si>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</si>
  <si>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</si>
  <si>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</si>
  <si>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</si>
  <si>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</si>
  <si>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</si>
  <si>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</si>
  <si>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</si>
  <si>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</si>
  <si>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</si>
  <si>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</si>
  <si>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</si>
  <si>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</si>
  <si>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</si>
  <si>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</si>
  <si>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</si>
  <si>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</si>
  <si>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</si>
  <si>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</si>
  <si>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</si>
  <si>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</si>
  <si>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</si>
  <si>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</si>
  <si>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</si>
  <si>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</si>
  <si>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</si>
  <si>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</si>
  <si>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</si>
  <si>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</si>
  <si>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</si>
  <si>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</si>
  <si>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</si>
  <si>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</si>
  <si>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</si>
  <si>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</si>
  <si>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</si>
  <si>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</si>
  <si>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</si>
  <si>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</si>
  <si>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</si>
  <si>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</si>
  <si>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</si>
  <si>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</si>
  <si>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</si>
  <si>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</si>
  <si>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</si>
  <si>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</si>
  <si>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</si>
  <si>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</si>
  <si>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</si>
  <si>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</si>
  <si>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</si>
  <si>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</si>
  <si>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</si>
  <si>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</si>
  <si>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</si>
  <si>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</si>
  <si>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</si>
  <si>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</si>
  <si>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</si>
  <si>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</si>
  <si>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</si>
  <si>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</si>
  <si>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</si>
  <si>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</si>
  <si>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</si>
  <si>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</si>
  <si>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</si>
  <si>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</si>
  <si>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</si>
  <si>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</si>
  <si>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</si>
  <si>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</si>
  <si>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</si>
  <si>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</si>
  <si>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</si>
  <si>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</si>
  <si>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</si>
  <si>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</si>
  <si>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</si>
  <si>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</si>
  <si>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</si>
  <si>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</si>
  <si>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</si>
  <si>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</si>
  <si>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</si>
  <si>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</si>
  <si>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</si>
  <si>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</si>
  <si>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</si>
  <si>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</si>
  <si>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</si>
  <si>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</si>
  <si>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</si>
  <si>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</si>
  <si>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</si>
  <si>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</si>
  <si>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</si>
  <si>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</si>
  <si>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</si>
  <si>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</si>
  <si>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</si>
  <si>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</si>
  <si>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</si>
  <si>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</si>
  <si>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</si>
  <si>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</si>
  <si>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</si>
  <si>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</si>
  <si>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</si>
  <si>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</si>
  <si>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</si>
  <si>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</si>
  <si>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</si>
  <si>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</si>
  <si>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</si>
  <si>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</si>
  <si>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</si>
  <si>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</si>
  <si>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</si>
  <si>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</si>
  <si>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</si>
  <si>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</si>
  <si>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</si>
  <si>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</si>
  <si>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</si>
  <si>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</si>
  <si>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</si>
  <si>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</si>
  <si>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</si>
  <si>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</si>
  <si>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</si>
  <si>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</si>
  <si>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</si>
  <si>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</si>
  <si>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</si>
  <si>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</si>
  <si>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</si>
  <si>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</si>
  <si>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</si>
  <si>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</si>
  <si>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</si>
  <si>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</si>
  <si>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</si>
  <si>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</si>
  <si>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</si>
  <si>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</si>
  <si>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</si>
  <si>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</si>
  <si>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</si>
  <si>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</si>
  <si>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</si>
  <si>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</si>
  <si>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</si>
  <si>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</si>
  <si>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</si>
  <si>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</si>
  <si>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</si>
  <si>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</si>
  <si>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</si>
  <si>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</si>
  <si>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</si>
  <si>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</si>
  <si>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</si>
  <si>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</si>
  <si>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</si>
  <si>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</si>
  <si>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</si>
  <si>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</si>
  <si>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</si>
  <si>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</si>
  <si>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</si>
  <si>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</si>
  <si>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</si>
  <si>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</si>
  <si>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</si>
  <si>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</si>
  <si>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</si>
  <si>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</si>
  <si>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</si>
  <si>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</si>
  <si>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</si>
  <si>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</si>
  <si>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</si>
  <si>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</si>
  <si>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</si>
  <si>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</si>
  <si>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</si>
  <si>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</si>
  <si>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</si>
  <si>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</si>
  <si>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</si>
  <si>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</si>
  <si>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</si>
  <si>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</si>
  <si>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</si>
  <si>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</si>
  <si>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</si>
  <si>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</si>
  <si>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</si>
  <si>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</si>
  <si>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</si>
  <si>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</si>
  <si>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</si>
  <si>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</si>
  <si>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</si>
  <si>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</si>
  <si>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</si>
  <si>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</si>
  <si>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</si>
  <si>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</si>
  <si>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</si>
  <si>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</si>
  <si>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</si>
  <si>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</si>
  <si>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</si>
  <si>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</si>
  <si>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</si>
  <si>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</si>
  <si>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</si>
  <si>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</si>
  <si>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</si>
  <si>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</si>
  <si>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</si>
  <si>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</si>
  <si>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</si>
  <si>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</si>
  <si>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</si>
  <si>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</si>
  <si>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</si>
  <si>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</si>
  <si>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</si>
  <si>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</si>
  <si>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</si>
  <si>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</si>
  <si>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</si>
  <si>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</si>
  <si>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</si>
  <si>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</si>
  <si>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</si>
  <si>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</si>
  <si>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</si>
  <si>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</si>
  <si>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</si>
  <si>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</si>
  <si>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</si>
  <si>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</si>
  <si>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</si>
  <si>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</si>
  <si>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</si>
  <si>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</si>
  <si>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</si>
  <si>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</si>
  <si>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</si>
  <si>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</si>
  <si>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</si>
  <si>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</si>
  <si>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</si>
  <si>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</si>
  <si>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</si>
  <si>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</si>
  <si>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</si>
  <si>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</si>
  <si>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</si>
  <si>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</si>
  <si>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</si>
  <si>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</si>
  <si>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</si>
  <si>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</si>
  <si>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</si>
  <si>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</si>
  <si>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</si>
  <si>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</si>
  <si>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</si>
  <si>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</si>
  <si>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</si>
  <si>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</si>
  <si>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</si>
  <si>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</si>
  <si>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</si>
  <si>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</si>
  <si>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</si>
  <si>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</si>
  <si>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</si>
  <si>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</si>
  <si>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</si>
  <si>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</si>
  <si>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</si>
  <si>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</si>
  <si>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</si>
  <si>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</si>
  <si>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</si>
  <si>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</si>
  <si>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</si>
  <si>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</si>
  <si>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</si>
  <si>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</si>
  <si>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</si>
  <si>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</si>
  <si>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</si>
  <si>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</si>
  <si>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</si>
  <si>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</si>
  <si>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</si>
  <si>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</si>
  <si>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</si>
  <si>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</si>
  <si>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</si>
  <si>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</si>
  <si>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</si>
  <si>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</si>
  <si>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</si>
  <si>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</si>
  <si>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</si>
  <si>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</si>
  <si>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</si>
  <si>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</si>
  <si>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</si>
  <si>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</si>
  <si>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</si>
  <si>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</si>
  <si>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</si>
  <si>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</si>
  <si>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</si>
  <si>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</si>
  <si>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</si>
  <si>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</si>
  <si>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</si>
  <si>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</si>
  <si>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</si>
  <si>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</si>
  <si>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</si>
  <si>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</si>
  <si>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</si>
  <si>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</si>
  <si>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</si>
  <si>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</si>
  <si>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</si>
  <si>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</si>
  <si>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</si>
  <si>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</si>
  <si>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</si>
  <si>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</si>
  <si>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</si>
  <si>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</si>
  <si>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</si>
  <si>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</si>
  <si>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</si>
  <si>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</si>
  <si>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</si>
  <si>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</si>
  <si>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</si>
  <si>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</si>
  <si>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</si>
  <si>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</si>
  <si>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</si>
  <si>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</si>
  <si>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</si>
  <si>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</si>
  <si>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</si>
  <si>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</si>
  <si>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</si>
  <si>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</si>
  <si>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</si>
  <si>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</si>
  <si>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</si>
  <si>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</si>
  <si>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</si>
  <si>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</si>
  <si>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</si>
  <si>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</si>
  <si>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</si>
  <si>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</si>
  <si>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</si>
  <si>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</si>
  <si>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</si>
  <si>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</si>
  <si>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</si>
  <si>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</si>
  <si>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</si>
  <si>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</si>
  <si>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</si>
  <si>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</si>
  <si>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</si>
  <si>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</si>
  <si>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</si>
  <si>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</si>
  <si>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</si>
  <si>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</si>
  <si>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</si>
  <si>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</si>
  <si>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</si>
  <si>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</si>
  <si>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</si>
  <si>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</si>
  <si>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</si>
  <si>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</si>
  <si>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</si>
  <si>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</si>
  <si>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</si>
  <si>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</si>
  <si>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</si>
  <si>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</si>
  <si>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</si>
  <si>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</si>
  <si>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</si>
  <si>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</si>
  <si>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</si>
  <si>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</si>
  <si>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</si>
  <si>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</si>
  <si>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</si>
  <si>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</si>
  <si>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</si>
  <si>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</si>
  <si>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</si>
  <si>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</si>
  <si>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</si>
  <si>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</si>
  <si>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</si>
  <si>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</si>
  <si>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</si>
  <si>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</si>
  <si>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</si>
  <si>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</si>
  <si>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</si>
  <si>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</si>
  <si>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</si>
  <si>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</si>
  <si>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</si>
  <si>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</si>
  <si>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</si>
  <si>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</si>
  <si>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</si>
  <si>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</si>
  <si>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</si>
  <si>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</si>
  <si>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</si>
  <si>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</si>
  <si>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</si>
  <si>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</si>
  <si>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</si>
  <si>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</si>
  <si>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</si>
  <si>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</si>
  <si>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</si>
  <si>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</si>
  <si>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</si>
  <si>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</si>
  <si>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</si>
  <si>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</si>
  <si>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</si>
  <si>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</si>
  <si>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</si>
  <si>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</si>
  <si>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</si>
  <si>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</si>
  <si>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</si>
  <si>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</si>
  <si>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</si>
  <si>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</si>
  <si>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</si>
  <si>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</si>
  <si>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</si>
  <si>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</si>
  <si>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</si>
  <si>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</si>
  <si>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</si>
  <si>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</si>
  <si>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</si>
  <si>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</si>
  <si>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</si>
  <si>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</si>
  <si>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</si>
  <si>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</si>
  <si>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</si>
  <si>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</si>
  <si>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</si>
  <si>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</si>
  <si>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</si>
  <si>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</si>
  <si>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</si>
  <si>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</si>
  <si>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</si>
  <si>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</si>
  <si>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</si>
  <si>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</si>
  <si>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</si>
  <si>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</si>
  <si>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</si>
  <si>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</si>
  <si>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</si>
  <si>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</si>
  <si>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</si>
  <si>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</si>
  <si>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</si>
  <si>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</si>
  <si>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</si>
  <si>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</si>
  <si>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</si>
  <si>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</si>
  <si>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</si>
  <si>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</si>
  <si>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</si>
  <si>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</si>
  <si>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</si>
  <si>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</si>
  <si>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</si>
  <si>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</si>
  <si>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</si>
  <si>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</si>
  <si>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</si>
  <si>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</si>
  <si>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</si>
  <si>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</si>
  <si>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</si>
  <si>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</si>
  <si>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</si>
  <si>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</si>
  <si>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</si>
  <si>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</si>
  <si>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</si>
  <si>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</si>
  <si>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</si>
  <si>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</si>
  <si>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</si>
  <si>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</si>
  <si>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</si>
  <si>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</si>
  <si>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</si>
  <si>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</si>
  <si>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</si>
  <si>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</si>
  <si>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</si>
  <si>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</si>
  <si>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</si>
  <si>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</si>
  <si>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</si>
  <si>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</si>
  <si>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</si>
  <si>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</si>
  <si>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</si>
  <si>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</si>
  <si>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</si>
  <si>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</si>
  <si>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</si>
  <si>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</si>
  <si>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</si>
  <si>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</si>
  <si>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</si>
  <si>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</si>
  <si>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</si>
  <si>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</si>
  <si>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</si>
  <si>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</si>
  <si>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</si>
  <si>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</si>
  <si>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</si>
  <si>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</si>
  <si>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</si>
  <si>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</si>
  <si>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</si>
  <si>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</si>
  <si>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</si>
  <si>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</si>
  <si>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</si>
  <si>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</si>
  <si>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</si>
  <si>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</si>
  <si>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</si>
  <si>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</si>
  <si>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</si>
  <si>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</si>
  <si>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</si>
  <si>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</si>
  <si>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</si>
  <si>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</si>
  <si>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</si>
  <si>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</si>
  <si>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</si>
  <si>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</si>
  <si>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</si>
  <si>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</si>
  <si>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</si>
  <si>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</si>
  <si>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</si>
  <si>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</si>
  <si>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</si>
  <si>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</si>
  <si>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</si>
  <si>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</si>
  <si>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</si>
  <si>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</si>
  <si>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</si>
  <si>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</si>
  <si>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</si>
  <si>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</si>
  <si>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</si>
  <si>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</si>
  <si>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</si>
  <si>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</si>
  <si>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</si>
  <si>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</si>
  <si>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</si>
  <si>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</si>
  <si>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</si>
  <si>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</si>
  <si>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</si>
  <si>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</si>
  <si>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</si>
  <si>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</si>
  <si>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</si>
  <si>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</si>
  <si>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</si>
  <si>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</si>
  <si>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</si>
  <si>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</si>
  <si>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</si>
  <si>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</si>
  <si>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</si>
  <si>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</si>
  <si>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</si>
  <si>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</si>
  <si>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</si>
  <si>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</si>
  <si>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</si>
  <si>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</si>
  <si>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</si>
  <si>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</si>
  <si>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</si>
  <si>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</si>
  <si>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</si>
  <si>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</si>
  <si>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</si>
  <si>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</si>
  <si>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</si>
  <si>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</si>
  <si>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</si>
  <si>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</si>
  <si>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</si>
  <si>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</si>
  <si>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</si>
  <si>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</si>
  <si>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</si>
  <si>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</si>
  <si>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</si>
  <si>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</si>
  <si>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</si>
  <si>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</si>
  <si>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</si>
  <si>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</si>
  <si>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</si>
  <si>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</si>
  <si>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</si>
  <si>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</si>
  <si>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</si>
  <si>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</si>
  <si>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</si>
  <si>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</si>
  <si>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</si>
  <si>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</si>
  <si>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</si>
  <si>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</si>
  <si>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</si>
  <si>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</si>
  <si>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</si>
  <si>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</si>
  <si>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</si>
  <si>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</si>
  <si>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</si>
  <si>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</si>
  <si>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</si>
  <si>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</si>
  <si>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</si>
  <si>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</si>
  <si>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</si>
  <si>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</si>
  <si>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</si>
  <si>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</si>
  <si>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</si>
  <si>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</si>
  <si>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</si>
  <si>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</si>
  <si>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</si>
  <si>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</si>
  <si>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</si>
  <si>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</si>
  <si>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</si>
  <si>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</si>
  <si>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</si>
  <si>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</si>
  <si>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</si>
  <si>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</si>
  <si>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</si>
  <si>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</si>
  <si>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</si>
  <si>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</si>
  <si>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</si>
  <si>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</si>
  <si>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</si>
  <si>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</si>
  <si>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</si>
  <si>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</si>
  <si>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</si>
  <si>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</si>
  <si>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</si>
  <si>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</si>
  <si>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</si>
  <si>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</si>
  <si>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</si>
  <si>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</si>
  <si>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</si>
  <si>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</si>
  <si>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</si>
  <si>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</si>
  <si>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</si>
  <si>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</si>
  <si>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</si>
  <si>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</si>
  <si>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</si>
  <si>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</si>
  <si>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</si>
  <si>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</si>
  <si>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</si>
  <si>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</si>
  <si>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</si>
  <si>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</si>
  <si>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</si>
  <si>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</si>
  <si>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</si>
  <si>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</si>
  <si>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</si>
  <si>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</si>
  <si>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</si>
  <si>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</si>
  <si>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</si>
  <si>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</si>
  <si>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</si>
  <si>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</si>
  <si>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</si>
  <si>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</si>
  <si>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</si>
  <si>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</si>
  <si>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</si>
  <si>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</si>
  <si>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</si>
  <si>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</si>
  <si>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</si>
  <si>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</si>
  <si>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</si>
  <si>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</si>
  <si>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</si>
  <si>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</si>
  <si>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</si>
  <si>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</si>
  <si>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</si>
  <si>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</si>
  <si>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</si>
  <si>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</si>
  <si>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</si>
  <si>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</si>
  <si>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</si>
  <si>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</si>
  <si>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</si>
  <si>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</si>
  <si>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</si>
  <si>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</si>
  <si>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</si>
  <si>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</si>
  <si>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</si>
  <si>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</si>
  <si>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</si>
  <si>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</si>
  <si>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</si>
  <si>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</si>
  <si>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</si>
  <si>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</si>
  <si>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</si>
  <si>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</si>
  <si>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</si>
  <si>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</si>
  <si>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</si>
  <si>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</si>
  <si>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</si>
  <si>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</si>
  <si>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</si>
  <si>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</si>
  <si>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</si>
  <si>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</si>
  <si>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</si>
  <si>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</si>
  <si>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</si>
  <si>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</si>
  <si>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</si>
  <si>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</si>
  <si>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</si>
  <si>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</si>
  <si>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</si>
  <si>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</si>
  <si>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</si>
  <si>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</si>
  <si>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</si>
  <si>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</si>
  <si>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</si>
  <si>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</si>
  <si>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</si>
  <si>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</si>
  <si>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</si>
  <si>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</si>
  <si>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</si>
  <si>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</si>
  <si>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</si>
  <si>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</si>
  <si>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</si>
  <si>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</si>
  <si>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</si>
  <si>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</si>
  <si>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</si>
  <si>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</si>
  <si>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</si>
  <si>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</si>
  <si>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</si>
  <si>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</si>
  <si>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</si>
  <si>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</si>
  <si>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</si>
  <si>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</si>
  <si>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</si>
  <si>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</si>
  <si>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</si>
  <si>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</si>
  <si>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</si>
  <si>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</si>
  <si>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</si>
  <si>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</si>
  <si>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</si>
  <si>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</si>
  <si>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</si>
  <si>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</si>
  <si>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</si>
  <si>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</si>
  <si>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</si>
  <si>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</si>
  <si>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</si>
  <si>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</si>
  <si>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</si>
  <si>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</si>
  <si>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</si>
  <si>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</si>
  <si>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</si>
  <si>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</si>
  <si>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</si>
  <si>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</si>
  <si>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</si>
  <si>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</si>
  <si>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</si>
  <si>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</si>
  <si>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</si>
  <si>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</si>
  <si>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</si>
  <si>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</si>
  <si>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</si>
  <si>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</si>
  <si>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</si>
  <si>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</si>
  <si>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</si>
  <si>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</si>
  <si>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</si>
  <si>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</si>
  <si>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</si>
  <si>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</si>
  <si>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</si>
  <si>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</si>
  <si>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</si>
  <si>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</si>
  <si>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</si>
  <si>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</si>
  <si>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</si>
  <si>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</si>
  <si>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</si>
  <si>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</si>
  <si>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</si>
  <si>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</si>
  <si>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</si>
  <si>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</si>
  <si>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</si>
  <si>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</si>
  <si>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</si>
  <si>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</si>
  <si>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</si>
  <si>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</si>
  <si>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</si>
  <si>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</si>
  <si>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</si>
  <si>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</si>
  <si>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</si>
  <si>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</si>
  <si>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</si>
  <si>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</si>
  <si>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</si>
  <si>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</si>
  <si>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</si>
  <si>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</si>
  <si>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</si>
  <si>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</si>
  <si>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</si>
  <si>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</si>
  <si>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</si>
  <si>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</si>
  <si>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</si>
  <si>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</si>
  <si>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</si>
  <si>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</si>
  <si>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</si>
  <si>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</si>
  <si>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</si>
  <si>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</si>
  <si>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</si>
  <si>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</si>
  <si>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</si>
  <si>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</si>
  <si>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</si>
  <si>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</si>
  <si>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</si>
  <si>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</si>
  <si>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</si>
  <si>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</si>
  <si>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</si>
  <si>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</si>
  <si>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</si>
  <si>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</si>
  <si>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</si>
  <si>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</si>
  <si>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</si>
  <si>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</si>
  <si>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</si>
  <si>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</si>
  <si>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</si>
  <si>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</si>
  <si>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</si>
  <si>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</si>
  <si>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</si>
  <si>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</si>
  <si>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</si>
  <si>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</si>
  <si>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</si>
  <si>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</si>
  <si>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</si>
  <si>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</si>
  <si>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</si>
  <si>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</si>
  <si>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</si>
  <si>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</si>
  <si>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</si>
  <si>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</si>
  <si>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</si>
  <si>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</si>
  <si>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</si>
  <si>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</si>
  <si>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</si>
  <si>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</si>
  <si>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</si>
  <si>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</si>
  <si>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</si>
  <si>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</si>
  <si>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</si>
  <si>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</si>
  <si>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</si>
  <si>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</si>
  <si>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</si>
  <si>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</si>
  <si>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</si>
  <si>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</si>
  <si>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</si>
  <si>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</si>
  <si>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</si>
  <si>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</si>
  <si>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</si>
  <si>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</si>
  <si>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</si>
  <si>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</si>
  <si>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</si>
  <si>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</si>
  <si>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</si>
  <si>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</si>
  <si>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</si>
  <si>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</si>
  <si>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</si>
  <si>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</si>
  <si>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</si>
  <si>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</si>
  <si>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</si>
  <si>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</si>
  <si>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</si>
  <si>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</si>
  <si>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</si>
  <si>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</si>
  <si>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</si>
  <si>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</si>
  <si>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</si>
  <si>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</si>
  <si>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</si>
  <si>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</si>
  <si>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</si>
  <si>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</si>
  <si>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</si>
  <si>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</si>
  <si>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</si>
  <si>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</si>
  <si>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</si>
  <si>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</si>
  <si>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</si>
  <si>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</si>
  <si>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</si>
  <si>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</si>
  <si>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</si>
  <si>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</si>
  <si>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</si>
  <si>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</si>
  <si>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</si>
  <si>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</si>
  <si>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</si>
  <si>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</si>
  <si>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</si>
  <si>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</si>
  <si>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</si>
  <si>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</si>
  <si>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</si>
  <si>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</si>
  <si>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</si>
  <si>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</si>
  <si>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</si>
  <si>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</si>
  <si>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</si>
  <si>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</si>
  <si>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</si>
  <si>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</si>
  <si>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</si>
  <si>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</si>
  <si>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</si>
  <si>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</si>
  <si>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</si>
  <si>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</si>
  <si>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</si>
  <si>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</si>
  <si>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</si>
  <si>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</si>
  <si>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</si>
  <si>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</si>
  <si>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</si>
  <si>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</si>
  <si>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</si>
  <si>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</si>
  <si>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</si>
  <si>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</si>
  <si>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</si>
  <si>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</si>
  <si>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</si>
  <si>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</si>
  <si>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</si>
  <si>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</si>
  <si>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</si>
  <si>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</si>
  <si>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</si>
  <si>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</si>
  <si>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</si>
  <si>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</si>
  <si>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</si>
  <si>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</si>
  <si>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</si>
  <si>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</si>
  <si>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</si>
  <si>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</si>
  <si>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</si>
  <si>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</si>
  <si>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</si>
  <si>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</si>
  <si>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</si>
  <si>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</si>
  <si>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</si>
  <si>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</si>
  <si>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</si>
  <si>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</si>
  <si>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</si>
  <si>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</si>
  <si>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</si>
  <si>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</si>
  <si>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</si>
  <si>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</si>
  <si>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</si>
  <si>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</si>
  <si>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</si>
  <si>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</si>
  <si>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</si>
  <si>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</si>
  <si>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</si>
  <si>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</si>
  <si>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</si>
  <si>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</si>
  <si>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</si>
  <si>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</si>
  <si>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</si>
  <si>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</si>
  <si>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</si>
  <si>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</si>
  <si>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</si>
  <si>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</si>
  <si>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</si>
  <si>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</si>
  <si>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</si>
  <si>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</si>
  <si>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</si>
  <si>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</si>
  <si>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</si>
  <si>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</si>
  <si>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</si>
  <si>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</si>
  <si>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</si>
  <si>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</si>
  <si>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</si>
  <si>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</si>
  <si>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</si>
  <si>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</si>
  <si>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</si>
  <si>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</si>
  <si>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</si>
  <si>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</si>
  <si>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</si>
  <si>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</si>
  <si>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</si>
  <si>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</si>
  <si>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</si>
  <si>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</si>
  <si>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</si>
  <si>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</si>
  <si>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</si>
  <si>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</si>
  <si>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</si>
  <si>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</si>
  <si>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</si>
  <si>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</si>
  <si>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</si>
  <si>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</si>
  <si>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</si>
  <si>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</si>
  <si>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</si>
  <si>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</si>
  <si>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</si>
  <si>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</si>
  <si>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</si>
  <si>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</si>
  <si>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</si>
  <si>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</si>
  <si>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</si>
  <si>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</si>
  <si>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</si>
  <si>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</si>
  <si>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</si>
  <si>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</si>
  <si>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</si>
  <si>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</si>
  <si>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</si>
  <si>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</si>
  <si>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</si>
  <si>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</si>
  <si>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</si>
  <si>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</si>
  <si>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</si>
  <si>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</si>
  <si>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</si>
  <si>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</si>
  <si>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</si>
  <si>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</si>
  <si>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</si>
  <si>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</si>
  <si>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</si>
  <si>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</si>
  <si>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</si>
  <si>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</si>
  <si>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</si>
  <si>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</si>
  <si>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</si>
  <si>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</si>
  <si>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</si>
  <si>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</si>
  <si>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</si>
  <si>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</si>
  <si>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</si>
  <si>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</si>
  <si>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</si>
  <si>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</si>
  <si>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</si>
  <si>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</si>
  <si>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</si>
  <si>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</si>
  <si>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</si>
  <si>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</si>
  <si>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</si>
  <si>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</si>
  <si>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</si>
  <si>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</si>
  <si>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</si>
  <si>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</si>
  <si>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</si>
  <si>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</si>
  <si>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</si>
  <si>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</si>
  <si>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</si>
  <si>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</si>
  <si>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</si>
  <si>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</si>
  <si>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</si>
  <si>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</si>
  <si>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</si>
  <si>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</si>
  <si>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</si>
  <si>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</si>
  <si>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</si>
  <si>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</si>
  <si>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</si>
  <si>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</si>
  <si>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</si>
  <si>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</si>
  <si>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</si>
  <si>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</si>
  <si>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</si>
  <si>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</si>
  <si>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</si>
  <si>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</si>
  <si>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</si>
  <si>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</si>
  <si>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</si>
  <si>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</si>
  <si>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</si>
  <si>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</si>
  <si>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</si>
  <si>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</si>
  <si>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</si>
  <si>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</si>
  <si>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</si>
  <si>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</si>
  <si>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</si>
  <si>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</si>
  <si>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</si>
  <si>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</si>
  <si>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</si>
  <si>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</si>
  <si>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</si>
  <si>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</si>
  <si>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</si>
  <si>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</si>
  <si>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</si>
  <si>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</si>
  <si>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</si>
  <si>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</si>
  <si>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</si>
  <si>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</si>
  <si>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</si>
  <si>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</si>
  <si>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</si>
  <si>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</si>
  <si>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</si>
  <si>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</si>
  <si>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</si>
  <si>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</si>
  <si>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</si>
  <si>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</si>
  <si>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</si>
  <si>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</si>
  <si>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</si>
  <si>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</si>
  <si>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</si>
  <si>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</si>
  <si>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</si>
  <si>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</si>
  <si>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</si>
  <si>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</si>
  <si>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</si>
  <si>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</si>
  <si>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</si>
  <si>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</si>
  <si>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</si>
  <si>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</si>
  <si>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</si>
  <si>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</si>
  <si>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</si>
  <si>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</si>
  <si>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</si>
  <si>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</si>
  <si>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</si>
  <si>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</si>
  <si>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</si>
  <si>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</si>
  <si>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</si>
  <si>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</si>
  <si>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</si>
  <si>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</si>
  <si>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</si>
  <si>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</si>
  <si>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</si>
  <si>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</si>
  <si>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</si>
  <si>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</si>
  <si>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</si>
  <si>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</si>
  <si>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</si>
  <si>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</si>
  <si>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</si>
  <si>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</si>
  <si>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</si>
  <si>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</si>
  <si>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</si>
  <si>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</si>
  <si>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</si>
  <si>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</si>
  <si>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</si>
  <si>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</si>
  <si>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</si>
  <si>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</si>
  <si>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</si>
  <si>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</si>
  <si>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</si>
  <si>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</si>
  <si>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</si>
  <si>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</si>
  <si>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</si>
  <si>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</si>
  <si>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</si>
  <si>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</si>
  <si>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</si>
  <si>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</si>
  <si>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</si>
  <si>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</si>
  <si>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</si>
  <si>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</si>
  <si>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</si>
  <si>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</si>
  <si>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</si>
  <si>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</si>
  <si>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</si>
  <si>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</si>
  <si>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</si>
  <si>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</si>
  <si>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</si>
  <si>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</si>
  <si>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</si>
  <si>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</si>
  <si>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</si>
  <si>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</si>
  <si>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</si>
  <si>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</si>
  <si>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</si>
  <si>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</si>
  <si>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</si>
  <si>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</si>
  <si>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</si>
  <si>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</si>
  <si>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</si>
  <si>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</si>
  <si>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</si>
  <si>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</si>
  <si>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</si>
  <si>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</si>
  <si>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</si>
  <si>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</si>
  <si>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</si>
  <si>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</si>
  <si>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</si>
  <si>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</si>
  <si>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</si>
  <si>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</si>
  <si>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</si>
  <si>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</si>
  <si>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</si>
  <si>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</si>
  <si>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</si>
  <si>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</si>
  <si>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</si>
  <si>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</si>
  <si>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</si>
  <si>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</si>
  <si>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</si>
  <si>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</si>
  <si>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</si>
  <si>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</si>
  <si>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</si>
  <si>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</si>
  <si>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</si>
  <si>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</si>
  <si>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</si>
  <si>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</si>
  <si>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</si>
  <si>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</si>
  <si>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</si>
  <si>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</si>
  <si>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</si>
  <si>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</si>
  <si>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</si>
  <si>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</si>
  <si>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</si>
  <si>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</si>
  <si>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</si>
  <si>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</si>
  <si>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</si>
  <si>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</si>
  <si>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</si>
  <si>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</si>
  <si>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</si>
  <si>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</si>
  <si>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</si>
  <si>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</si>
  <si>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</si>
  <si>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</si>
  <si>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</si>
  <si>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</si>
  <si>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</si>
  <si>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</si>
  <si>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</si>
  <si>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</si>
  <si>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</si>
  <si>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</si>
  <si>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</si>
  <si>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</si>
  <si>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</si>
  <si>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</si>
  <si>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</si>
  <si>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</si>
  <si>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</si>
  <si>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</si>
  <si>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</si>
  <si>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</si>
  <si>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</si>
  <si>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</si>
  <si>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</si>
  <si>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</si>
  <si>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</si>
  <si>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</si>
  <si>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</si>
  <si>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</si>
  <si>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</si>
  <si>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</si>
  <si>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</si>
  <si>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</si>
  <si>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</si>
  <si>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</si>
  <si>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</si>
  <si>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</si>
  <si>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</si>
  <si>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</si>
  <si>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</si>
  <si>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</si>
  <si>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</si>
  <si>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</si>
  <si>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</si>
  <si>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</si>
  <si>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</si>
  <si>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</si>
  <si>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</si>
  <si>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</si>
  <si>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</si>
  <si>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</si>
  <si>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</si>
  <si>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</si>
  <si>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</si>
  <si>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</si>
  <si>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</si>
  <si>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</si>
  <si>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</si>
  <si>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</si>
  <si>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</si>
  <si>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</si>
  <si>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</si>
  <si>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</si>
  <si>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</si>
  <si>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</si>
  <si>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</si>
  <si>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</si>
  <si>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</si>
  <si>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</si>
  <si>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</si>
  <si>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</si>
  <si>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</si>
  <si>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</si>
  <si>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</si>
  <si>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</si>
  <si>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</si>
  <si>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</si>
  <si>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</si>
  <si>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</si>
  <si>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</si>
  <si>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</si>
  <si>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</si>
  <si>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</si>
  <si>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</si>
  <si>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</si>
  <si>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</si>
  <si>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</si>
  <si>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</si>
  <si>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</si>
  <si>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</si>
  <si>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</si>
  <si>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</si>
  <si>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</si>
  <si>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</si>
  <si>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</si>
  <si>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</si>
  <si>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</si>
  <si>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</si>
  <si>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</si>
  <si>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</si>
  <si>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</si>
  <si>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</si>
  <si>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</si>
  <si>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</si>
  <si>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</si>
  <si>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</si>
  <si>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</si>
  <si>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</si>
  <si>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</si>
  <si>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</si>
  <si>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</si>
  <si>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</si>
  <si>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</si>
  <si>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</si>
  <si>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</si>
  <si>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</si>
  <si>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</si>
  <si>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</si>
  <si>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</si>
  <si>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</si>
  <si>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</si>
  <si>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</si>
  <si>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</si>
  <si>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</si>
  <si>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</si>
  <si>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</si>
  <si>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</si>
  <si>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</si>
  <si>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</si>
  <si>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</si>
  <si>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</si>
  <si>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</si>
  <si>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</si>
  <si>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</si>
  <si>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</si>
  <si>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</si>
  <si>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</si>
  <si>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</si>
  <si>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</si>
  <si>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</si>
  <si>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</si>
  <si>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</si>
  <si>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</si>
  <si>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</si>
  <si>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</si>
  <si>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</si>
  <si>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</si>
  <si>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</si>
  <si>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</si>
  <si>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</si>
  <si>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</si>
  <si>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</si>
  <si>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</si>
  <si>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</si>
  <si>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</si>
  <si>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</si>
  <si>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</si>
  <si>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</si>
  <si>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</si>
  <si>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</si>
  <si>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</si>
  <si>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</si>
  <si>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</si>
  <si>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</si>
  <si>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</si>
  <si>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</si>
  <si>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</si>
  <si>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</si>
  <si>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</si>
  <si>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</si>
  <si>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</si>
  <si>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</si>
  <si>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</si>
  <si>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</si>
  <si>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</si>
  <si>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</si>
  <si>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</si>
  <si>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</si>
  <si>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</si>
  <si>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</si>
  <si>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</si>
  <si>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</si>
  <si>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</si>
  <si>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</si>
  <si>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</si>
  <si>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</si>
  <si>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</si>
  <si>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</si>
  <si>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</si>
  <si>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</si>
  <si>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</si>
  <si>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</si>
  <si>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</si>
  <si>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</si>
  <si>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</si>
  <si>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</si>
  <si>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</si>
  <si>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</si>
  <si>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</si>
  <si>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</si>
  <si>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</si>
  <si>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</si>
  <si>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</si>
  <si>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</si>
  <si>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</si>
  <si>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</si>
  <si>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</si>
  <si>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</si>
  <si>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</si>
  <si>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</si>
  <si>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</si>
  <si>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</si>
  <si>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</si>
  <si>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</si>
  <si>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</si>
  <si>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</si>
  <si>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</si>
  <si>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</si>
  <si>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</si>
  <si>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</si>
  <si>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</si>
  <si>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</si>
  <si>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</si>
  <si>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</si>
  <si>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</si>
  <si>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</si>
  <si>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</si>
  <si>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</si>
  <si>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</si>
  <si>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</si>
  <si>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</si>
  <si>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</si>
  <si>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</si>
  <si>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</si>
  <si>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</si>
  <si>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</si>
  <si>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</si>
  <si>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</si>
  <si>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</si>
  <si>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</si>
  <si>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</si>
  <si>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</si>
  <si>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</si>
  <si>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</si>
  <si>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</si>
  <si>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</si>
  <si>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</si>
  <si>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</si>
  <si>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</si>
  <si>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</si>
  <si>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</si>
  <si>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</si>
  <si>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</si>
  <si>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</si>
  <si>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</si>
  <si>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</si>
  <si>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</si>
  <si>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</si>
  <si>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</si>
  <si>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</si>
  <si>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</si>
  <si>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</si>
  <si>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</si>
  <si>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</si>
  <si>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</si>
  <si>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</si>
  <si>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</si>
  <si>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</si>
  <si>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</si>
  <si>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</si>
  <si>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</si>
  <si>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</si>
  <si>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</si>
  <si>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</si>
  <si>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</si>
  <si>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</si>
  <si>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</si>
  <si>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</si>
  <si>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</si>
  <si>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</si>
  <si>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</si>
  <si>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</si>
  <si>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</si>
  <si>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</si>
  <si>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</si>
  <si>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</si>
  <si>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</si>
  <si>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</si>
  <si>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</si>
  <si>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</si>
  <si>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</si>
  <si>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</si>
  <si>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</si>
  <si>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</si>
  <si>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</si>
  <si>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</si>
  <si>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</si>
  <si>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</si>
  <si>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</si>
  <si>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</si>
  <si>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</si>
  <si>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</si>
  <si>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</si>
  <si>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</si>
  <si>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</si>
  <si>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</si>
  <si>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</si>
  <si>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</si>
  <si>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</si>
  <si>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</si>
  <si>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</si>
  <si>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</si>
  <si>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</si>
  <si>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</si>
  <si>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</si>
  <si>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</si>
  <si>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</si>
  <si>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</si>
  <si>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</si>
  <si>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</si>
  <si>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</si>
  <si>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</si>
  <si>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</si>
  <si>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</si>
  <si>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</si>
  <si>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</si>
  <si>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</si>
  <si>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</si>
  <si>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</si>
  <si>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</si>
  <si>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</si>
  <si>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</si>
  <si>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</si>
  <si>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</si>
  <si>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</si>
  <si>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</si>
  <si>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</si>
  <si>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</si>
  <si>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</si>
  <si>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</si>
  <si>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</si>
  <si>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</si>
  <si>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</si>
  <si>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</si>
  <si>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</si>
  <si>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</si>
  <si>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</si>
  <si>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</si>
  <si>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</si>
  <si>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</si>
  <si>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</si>
  <si>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</si>
  <si>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</si>
  <si>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</si>
  <si>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</si>
  <si>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</si>
  <si>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</si>
  <si>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</si>
  <si>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</si>
  <si>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</si>
  <si>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</si>
  <si>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</si>
  <si>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</si>
  <si>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</si>
  <si>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</si>
  <si>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</si>
  <si>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</si>
  <si>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</si>
  <si>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</si>
  <si>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</si>
  <si>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</si>
  <si>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</si>
  <si>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</si>
  <si>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</si>
  <si>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</si>
  <si>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</si>
  <si>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</si>
  <si>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</si>
  <si>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</si>
  <si>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</si>
  <si>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</si>
  <si>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</si>
  <si>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</si>
  <si>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</si>
  <si>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</si>
  <si>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</si>
  <si>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</si>
  <si>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</si>
  <si>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</si>
  <si>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</si>
  <si>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</si>
  <si>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</si>
  <si>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</si>
  <si>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</si>
  <si>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</si>
  <si>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</si>
  <si>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</si>
  <si>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</si>
  <si>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</si>
  <si>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</si>
  <si>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</si>
  <si>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</si>
  <si>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</si>
  <si>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</si>
  <si>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</si>
  <si>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</si>
  <si>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</si>
  <si>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</si>
  <si>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</si>
  <si>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</si>
  <si>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</si>
  <si>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</si>
  <si>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</si>
  <si>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</si>
  <si>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</si>
  <si>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</si>
  <si>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</si>
  <si>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</si>
  <si>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</si>
  <si>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</si>
  <si>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</si>
  <si>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</si>
  <si>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</si>
  <si>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</si>
  <si>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</si>
  <si>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</si>
  <si>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</si>
  <si>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</si>
  <si>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</si>
  <si>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</si>
  <si>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</si>
  <si>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</si>
  <si>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</si>
  <si>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</si>
  <si>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</si>
  <si>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</si>
  <si>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</si>
  <si>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</si>
  <si>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</si>
  <si>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</si>
  <si>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</si>
  <si>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</si>
  <si>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</si>
  <si>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</si>
  <si>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</si>
  <si>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</si>
  <si>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</si>
  <si>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</si>
  <si>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</si>
  <si>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</si>
  <si>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</si>
  <si>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</si>
  <si>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</si>
  <si>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</si>
  <si>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</si>
  <si>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</si>
  <si>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</si>
  <si>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</si>
  <si>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</si>
  <si>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</si>
  <si>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</si>
  <si>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</si>
  <si>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</si>
  <si>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</si>
  <si>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</si>
  <si>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</si>
  <si>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</si>
  <si>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</si>
  <si>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</si>
  <si>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</si>
  <si>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</si>
  <si>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</si>
  <si>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</si>
  <si>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</si>
  <si>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</si>
  <si>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</si>
  <si>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</si>
  <si>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</si>
  <si>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</si>
  <si>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</si>
  <si>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</si>
  <si>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</si>
  <si>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</si>
  <si>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</si>
  <si>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</si>
  <si>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</si>
  <si>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</si>
  <si>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</si>
  <si>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</si>
  <si>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</si>
  <si>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</si>
  <si>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</si>
  <si>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</si>
  <si>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</si>
  <si>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</si>
  <si>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</si>
  <si>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</si>
  <si>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</si>
  <si>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</si>
  <si>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</si>
  <si>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</si>
  <si>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</si>
  <si>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</si>
  <si>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</si>
  <si>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</si>
  <si>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</si>
  <si>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</si>
  <si>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</si>
  <si>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</si>
  <si>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</si>
  <si>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</si>
  <si>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</si>
  <si>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</si>
  <si>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</si>
  <si>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</si>
  <si>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</si>
  <si>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</si>
  <si>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</si>
  <si>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</si>
  <si>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</si>
  <si>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</si>
  <si>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</si>
  <si>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</si>
  <si>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</si>
  <si>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</si>
  <si>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</si>
  <si>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</si>
  <si>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</si>
  <si>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</si>
  <si>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</si>
  <si>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</si>
  <si>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</si>
  <si>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</si>
  <si>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</si>
  <si>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</si>
  <si>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</si>
  <si>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</si>
  <si>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</si>
  <si>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</si>
  <si>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</si>
  <si>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</si>
  <si>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</si>
  <si>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</si>
  <si>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</si>
  <si>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</si>
  <si>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</si>
  <si>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</si>
  <si>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</si>
  <si>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</si>
  <si>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</si>
  <si>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</si>
  <si>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</si>
  <si>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</si>
  <si>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</si>
  <si>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</si>
  <si>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</si>
  <si>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</si>
  <si>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</si>
  <si>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</si>
  <si>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</si>
  <si>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</si>
  <si>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</si>
  <si>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</si>
  <si>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</si>
  <si>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</si>
  <si>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</si>
  <si>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</si>
  <si>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</si>
  <si>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</si>
  <si>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</si>
  <si>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</si>
  <si>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</si>
  <si>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</si>
  <si>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</si>
  <si>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</si>
  <si>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</si>
  <si>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</si>
  <si>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</si>
  <si>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</si>
  <si>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</si>
  <si>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</si>
  <si>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</si>
  <si>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</si>
  <si>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</si>
  <si>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</si>
  <si>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</si>
  <si>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</si>
  <si>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</si>
  <si>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</si>
  <si>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</si>
  <si>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</si>
  <si>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</si>
  <si>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</si>
  <si>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</si>
  <si>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</si>
  <si>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</si>
  <si>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</si>
  <si>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</si>
  <si>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</si>
  <si>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</si>
  <si>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</si>
  <si>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</si>
  <si>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</si>
  <si>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</si>
  <si>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</si>
  <si>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</si>
  <si>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</si>
  <si>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</si>
  <si>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</si>
  <si>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</si>
  <si>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</si>
  <si>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</si>
  <si>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</si>
  <si>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</si>
  <si>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</si>
  <si>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</si>
  <si>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</si>
  <si>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</si>
  <si>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</si>
  <si>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</si>
  <si>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</si>
  <si>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</si>
  <si>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</si>
  <si>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</si>
  <si>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</si>
  <si>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</si>
  <si>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</si>
  <si>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</si>
  <si>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</si>
  <si>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</si>
  <si>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</si>
  <si>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</si>
  <si>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</si>
  <si>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</si>
  <si>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</si>
  <si>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</si>
  <si>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</si>
  <si>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</si>
  <si>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</si>
  <si>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</si>
  <si>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</si>
  <si>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</si>
  <si>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</si>
  <si>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</si>
  <si>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</si>
  <si>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</si>
  <si>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</si>
  <si>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</si>
  <si>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</si>
  <si>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</si>
  <si>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</si>
  <si>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</si>
  <si>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</si>
  <si>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</si>
  <si>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</si>
  <si>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</si>
  <si>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</si>
  <si>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</si>
  <si>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</si>
  <si>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</si>
  <si>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</si>
  <si>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</si>
  <si>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</si>
  <si>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</si>
  <si>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</si>
  <si>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</si>
  <si>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</si>
  <si>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</si>
  <si>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</si>
  <si>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</si>
  <si>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</si>
  <si>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</si>
  <si>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</si>
  <si>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</si>
  <si>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</si>
  <si>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</si>
  <si>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</si>
  <si>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</si>
  <si>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</si>
  <si>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</si>
  <si>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</si>
  <si>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</si>
  <si>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</si>
  <si>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</si>
  <si>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</si>
  <si>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</si>
  <si>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</si>
  <si>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</si>
  <si>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</si>
  <si>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</si>
  <si>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</si>
  <si>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</si>
  <si>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</si>
  <si>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</si>
  <si>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</si>
  <si>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</si>
  <si>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</si>
  <si>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</si>
  <si>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</si>
  <si>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</si>
  <si>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</si>
  <si>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</si>
  <si>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</si>
  <si>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</si>
  <si>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</si>
  <si>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</si>
  <si>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</si>
  <si>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</si>
  <si>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</si>
  <si>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</si>
  <si>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</si>
  <si>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</si>
  <si>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</si>
  <si>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</si>
  <si>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</si>
  <si>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</si>
  <si>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</si>
  <si>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</si>
  <si>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</si>
  <si>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</si>
  <si>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</si>
  <si>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</si>
  <si>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</si>
  <si>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</si>
  <si>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</si>
  <si>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</si>
  <si>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</si>
  <si>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</si>
  <si>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</si>
  <si>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</si>
  <si>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</si>
  <si>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</si>
  <si>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</si>
  <si>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</si>
  <si>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</si>
  <si>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</si>
  <si>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</si>
  <si>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</si>
  <si>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</si>
  <si>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</si>
  <si>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</si>
  <si>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</si>
  <si>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</si>
  <si>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</si>
  <si>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</si>
  <si>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</si>
  <si>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</si>
  <si>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</si>
  <si>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</si>
  <si>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</si>
  <si>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</si>
  <si>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</si>
  <si>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</si>
  <si>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</si>
  <si>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</si>
  <si>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</si>
  <si>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</si>
  <si>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</si>
  <si>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</si>
  <si>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</si>
  <si>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</si>
  <si>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</si>
  <si>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</si>
  <si>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</si>
  <si>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</si>
  <si>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</si>
  <si>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</si>
  <si>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</si>
  <si>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</si>
  <si>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</si>
  <si>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</si>
  <si>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</si>
  <si>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</si>
  <si>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</si>
  <si>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</si>
  <si>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</si>
  <si>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</si>
  <si>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</si>
  <si>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</si>
  <si>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</si>
  <si>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</si>
  <si>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</si>
  <si>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</si>
  <si>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</si>
  <si>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</si>
  <si>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</si>
  <si>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</si>
  <si>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</si>
  <si>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</si>
  <si>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</si>
  <si>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</si>
  <si>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</si>
  <si>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</si>
  <si>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</si>
  <si>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</si>
  <si>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</si>
  <si>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</si>
  <si>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</si>
  <si>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</si>
  <si>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</si>
  <si>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</si>
  <si>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</si>
  <si>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</si>
  <si>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</si>
  <si>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</si>
  <si>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</si>
  <si>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</si>
  <si>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</si>
  <si>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</si>
  <si>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</si>
  <si>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</si>
  <si>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</si>
  <si>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</si>
  <si>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</si>
  <si>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</si>
  <si>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</si>
  <si>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</si>
  <si>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</si>
  <si>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</si>
  <si>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</si>
  <si>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</si>
  <si>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</si>
  <si>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</si>
  <si>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</si>
  <si>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</si>
  <si>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</si>
  <si>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</si>
  <si>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</si>
  <si>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</si>
  <si>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</si>
  <si>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</si>
  <si>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</si>
  <si>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</si>
  <si>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</si>
  <si>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</si>
  <si>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</si>
  <si>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</si>
  <si>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</si>
  <si>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</si>
  <si>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</si>
  <si>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</si>
  <si>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</si>
  <si>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</si>
  <si>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</si>
  <si>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</si>
  <si>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</si>
  <si>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</si>
  <si>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</si>
  <si>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</si>
  <si>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</si>
  <si>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</si>
  <si>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</si>
  <si>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</si>
  <si>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</si>
  <si>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</si>
  <si>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</si>
  <si>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</si>
  <si>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</si>
  <si>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</si>
  <si>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</si>
  <si>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</si>
  <si>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</si>
  <si>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</si>
  <si>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</si>
  <si>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</si>
  <si>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</si>
  <si>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</si>
  <si>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</si>
  <si>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</si>
  <si>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</si>
  <si>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</si>
  <si>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</si>
  <si>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</si>
  <si>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</si>
  <si>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</si>
  <si>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</si>
  <si>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</si>
  <si>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</si>
  <si>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</si>
  <si>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</si>
  <si>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</si>
  <si>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</si>
  <si>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</si>
  <si>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</si>
  <si>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</si>
  <si>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</si>
  <si>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</si>
  <si>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</si>
  <si>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</si>
  <si>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</si>
  <si>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</si>
  <si>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</si>
  <si>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</si>
  <si>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</si>
  <si>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</si>
  <si>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</si>
  <si>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</si>
  <si>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</si>
  <si>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</si>
  <si>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</si>
  <si>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</si>
  <si>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</si>
  <si>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</si>
  <si>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</si>
  <si>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</si>
  <si>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</si>
  <si>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</si>
  <si>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</si>
  <si>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</si>
  <si>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</si>
  <si>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</si>
  <si>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</si>
  <si>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</si>
  <si>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</si>
  <si>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</si>
  <si>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</si>
  <si>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</si>
  <si>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</si>
  <si>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</si>
  <si>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</si>
  <si>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</si>
  <si>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</si>
  <si>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</si>
  <si>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</si>
  <si>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</si>
  <si>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</si>
  <si>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</si>
  <si>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</si>
  <si>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</si>
  <si>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</si>
  <si>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</si>
  <si>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</si>
  <si>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</si>
  <si>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</si>
  <si>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</si>
  <si>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</si>
  <si>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</si>
  <si>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</si>
  <si>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</si>
  <si>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</si>
  <si>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</si>
  <si>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</si>
  <si>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</si>
  <si>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</si>
  <si>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</si>
  <si>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</si>
  <si>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</si>
  <si>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</si>
  <si>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</si>
  <si>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</si>
  <si>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</si>
  <si>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</si>
  <si>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</si>
  <si>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</si>
  <si>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</si>
  <si>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</si>
  <si>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</si>
  <si>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</si>
  <si>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</si>
  <si>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</si>
  <si>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</si>
  <si>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</si>
  <si>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</si>
  <si>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</si>
  <si>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</si>
  <si>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</si>
  <si>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</si>
  <si>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</si>
  <si>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</si>
  <si>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</si>
  <si>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</si>
  <si>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</si>
  <si>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</si>
  <si>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</si>
  <si>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</si>
  <si>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</si>
  <si>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</si>
  <si>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</si>
  <si>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</si>
  <si>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</si>
  <si>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</si>
  <si>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</si>
  <si>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</si>
  <si>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</si>
  <si>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</si>
  <si>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</si>
  <si>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</si>
  <si>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</si>
  <si>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</si>
  <si>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</si>
  <si>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</si>
  <si>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</si>
  <si>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</si>
  <si>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</si>
  <si>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</si>
  <si>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</si>
  <si>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</si>
  <si>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</si>
  <si>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</si>
  <si>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</si>
  <si>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</si>
  <si>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</si>
  <si>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</si>
  <si>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</si>
  <si>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</si>
  <si>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</si>
  <si>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</si>
  <si>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</si>
  <si>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</si>
  <si>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</si>
  <si>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</si>
  <si>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</si>
  <si>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</si>
  <si>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</si>
  <si>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</si>
  <si>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</si>
  <si>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</si>
  <si>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</si>
  <si>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</si>
  <si>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</si>
  <si>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</si>
  <si>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</si>
  <si>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</si>
  <si>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</si>
  <si>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</si>
  <si>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</si>
  <si>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</si>
  <si>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</si>
  <si>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</si>
  <si>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</si>
  <si>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</si>
  <si>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</si>
  <si>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</si>
  <si>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</si>
  <si>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</si>
  <si>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</si>
  <si>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</si>
  <si>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</si>
  <si>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</si>
  <si>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</si>
  <si>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</si>
  <si>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</si>
  <si>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</si>
  <si>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</si>
  <si>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</si>
  <si>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</si>
  <si>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</si>
  <si>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</si>
  <si>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</si>
  <si>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</si>
  <si>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</si>
  <si>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</si>
  <si>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</si>
  <si>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</si>
  <si>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</si>
  <si>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</si>
  <si>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</si>
  <si>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</si>
  <si>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</si>
  <si>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</si>
  <si>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</si>
  <si>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</si>
  <si>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</si>
  <si>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</si>
  <si>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</si>
  <si>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</si>
  <si>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</si>
  <si>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</si>
  <si>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</si>
  <si>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</si>
  <si>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</si>
  <si>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</si>
  <si>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</si>
  <si>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</si>
  <si>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</si>
  <si>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</si>
  <si>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</si>
  <si>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</si>
  <si>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</si>
  <si>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</si>
  <si>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</si>
  <si>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</si>
  <si>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</si>
  <si>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</si>
  <si>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</si>
  <si>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</si>
  <si>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</si>
  <si>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</si>
  <si>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</si>
  <si>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</si>
  <si>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</si>
  <si>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</si>
  <si>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</si>
  <si>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</si>
  <si>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</si>
  <si>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</si>
  <si>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</si>
  <si>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</si>
  <si>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</si>
  <si>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</si>
  <si>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</si>
  <si>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</si>
  <si>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</si>
  <si>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</si>
  <si>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</si>
  <si>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</si>
  <si>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</si>
  <si>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</si>
  <si>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</si>
  <si>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</si>
  <si>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</si>
  <si>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</si>
  <si>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</si>
  <si>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</si>
  <si>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</si>
  <si>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</si>
  <si>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</si>
  <si>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</si>
  <si>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</si>
  <si>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</si>
  <si>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</si>
  <si>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</si>
  <si>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</si>
  <si>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</si>
  <si>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</si>
  <si>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</si>
  <si>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</si>
  <si>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</si>
  <si>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</si>
  <si>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</si>
  <si>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</si>
  <si>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</si>
  <si>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</si>
  <si>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</si>
  <si>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</si>
  <si>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</si>
  <si>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</si>
  <si>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</si>
  <si>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</si>
  <si>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</si>
  <si>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</si>
  <si>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</si>
  <si>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</si>
  <si>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</si>
  <si>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</si>
  <si>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</si>
  <si>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</si>
  <si>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</si>
  <si>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</si>
  <si>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</si>
  <si>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</si>
  <si>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</si>
  <si>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</si>
  <si>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</si>
  <si>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</si>
  <si>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</si>
  <si>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</si>
  <si>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</si>
  <si>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</si>
  <si>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</si>
  <si>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</si>
  <si>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</si>
  <si>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</si>
  <si>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</si>
  <si>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</si>
  <si>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</si>
  <si>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</si>
  <si>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</si>
  <si>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</si>
  <si>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</si>
  <si>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</si>
  <si>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</si>
  <si>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</si>
  <si>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</si>
  <si>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</si>
  <si>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</si>
  <si>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</si>
  <si>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</si>
  <si>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</si>
  <si>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</si>
  <si>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</si>
  <si>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</si>
  <si>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</si>
  <si>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</si>
  <si>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</si>
  <si>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</si>
  <si>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</si>
  <si>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</si>
  <si>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</si>
  <si>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</si>
  <si>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</si>
  <si>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</si>
  <si>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</si>
  <si>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</si>
  <si>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</si>
  <si>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</si>
  <si>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</si>
  <si>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</si>
  <si>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</si>
  <si>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</si>
  <si>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</si>
  <si>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</si>
  <si>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</si>
  <si>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</si>
  <si>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</si>
  <si>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</si>
  <si>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</si>
  <si>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</si>
  <si>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</si>
  <si>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</si>
  <si>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</si>
  <si>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</si>
  <si>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</si>
  <si>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</si>
  <si>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</si>
  <si>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</si>
  <si>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</si>
  <si>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</si>
  <si>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</si>
  <si>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</si>
  <si>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</si>
  <si>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</si>
  <si>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</si>
  <si>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</si>
  <si>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</si>
  <si>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</si>
  <si>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</si>
  <si>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</si>
  <si>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</si>
  <si>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</si>
  <si>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</si>
  <si>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</si>
  <si>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</si>
  <si>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</si>
  <si>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</si>
  <si>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</si>
  <si>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</si>
  <si>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</si>
  <si>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</si>
  <si>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</si>
  <si>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</si>
  <si>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</si>
  <si>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</si>
  <si>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</si>
  <si>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</si>
  <si>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</si>
  <si>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</si>
  <si>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</si>
  <si>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</si>
  <si>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</si>
  <si>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</si>
  <si>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</si>
  <si>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</si>
  <si>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</si>
  <si>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</si>
  <si>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</si>
  <si>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</si>
  <si>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</si>
  <si>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</si>
  <si>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</si>
  <si>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</si>
  <si>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</si>
  <si>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</si>
  <si>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</si>
  <si>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</si>
  <si>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</si>
  <si>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</si>
  <si>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</si>
  <si>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</si>
  <si>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</si>
  <si>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</si>
  <si>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</si>
  <si>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</si>
  <si>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</si>
  <si>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</si>
  <si>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</si>
  <si>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</si>
  <si>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</si>
  <si>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</si>
  <si>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</si>
  <si>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</si>
  <si>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</si>
  <si>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</si>
  <si>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</si>
  <si>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</si>
  <si>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</si>
  <si>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</si>
  <si>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</si>
  <si>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</si>
  <si>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</si>
  <si>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</si>
  <si>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</si>
  <si>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</si>
  <si>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</si>
  <si>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</si>
  <si>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</si>
  <si>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</si>
  <si>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</si>
  <si>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</si>
  <si>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</si>
  <si>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</si>
  <si>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</si>
  <si>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</si>
  <si>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</si>
  <si>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</si>
  <si>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</si>
  <si>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</si>
  <si>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</si>
  <si>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</si>
  <si>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</si>
  <si>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</si>
  <si>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</si>
  <si>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</si>
  <si>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</si>
  <si>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</si>
  <si>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</si>
  <si>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</si>
  <si>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</si>
  <si>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</si>
  <si>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</si>
  <si>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</si>
  <si>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</si>
  <si>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</si>
  <si>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</si>
  <si>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</si>
  <si>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</si>
  <si>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</si>
  <si>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</si>
  <si>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</si>
  <si>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</si>
  <si>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</si>
  <si>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</si>
  <si>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</si>
  <si>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</si>
  <si>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</si>
  <si>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</si>
  <si>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</si>
  <si>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</si>
  <si>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</si>
  <si>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</si>
  <si>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</si>
  <si>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</si>
  <si>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</si>
  <si>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</si>
  <si>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</si>
  <si>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</si>
  <si>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</si>
  <si>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</si>
  <si>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</si>
  <si>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</si>
  <si>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</si>
  <si>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</si>
  <si>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</si>
  <si>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</si>
  <si>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</si>
  <si>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</si>
  <si>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</si>
  <si>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</si>
  <si>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</si>
  <si>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</si>
  <si>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</si>
  <si>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</si>
  <si>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</si>
  <si>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</si>
  <si>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</si>
  <si>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</si>
  <si>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</si>
  <si>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</si>
  <si>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</si>
  <si>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</si>
  <si>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</si>
  <si>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</si>
  <si>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</si>
  <si>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</si>
  <si>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</si>
  <si>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</si>
  <si>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</si>
  <si>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</si>
  <si>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</si>
  <si>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</si>
  <si>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</si>
  <si>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</si>
  <si>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</si>
  <si>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</si>
  <si>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</si>
  <si>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</si>
  <si>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</si>
  <si>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</si>
  <si>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</si>
  <si>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</si>
  <si>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</si>
  <si>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</si>
  <si>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</si>
  <si>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</si>
  <si>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</si>
  <si>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</si>
  <si>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</si>
  <si>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</si>
  <si>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</si>
  <si>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</si>
  <si>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</si>
  <si>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</si>
  <si>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</si>
  <si>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</si>
  <si>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</si>
  <si>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</si>
  <si>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</si>
  <si>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</si>
  <si>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</si>
  <si>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</si>
  <si>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</si>
  <si>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</si>
  <si>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</si>
  <si>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</si>
  <si>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</si>
  <si>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</si>
  <si>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</si>
  <si>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</si>
  <si>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</si>
  <si>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</si>
  <si>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</si>
  <si>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</si>
  <si>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</si>
  <si>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</si>
  <si>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</si>
  <si>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</si>
  <si>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</si>
  <si>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</si>
  <si>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</si>
  <si>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</si>
  <si>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</si>
  <si>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</si>
  <si>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</si>
  <si>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</si>
  <si>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</si>
  <si>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</si>
  <si>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</si>
  <si>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</si>
  <si>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</si>
  <si>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</si>
  <si>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</si>
  <si>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</si>
  <si>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</si>
  <si>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</si>
  <si>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</si>
  <si>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</si>
  <si>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</si>
  <si>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</si>
  <si>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</si>
  <si>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</si>
  <si>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</si>
  <si>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</si>
  <si>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</si>
  <si>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</si>
  <si>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</si>
  <si>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</si>
  <si>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</si>
  <si>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</si>
  <si>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</si>
  <si>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</si>
  <si>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</si>
  <si>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</si>
  <si>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</si>
  <si>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</si>
  <si>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</si>
  <si>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</si>
  <si>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</si>
  <si>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</si>
  <si>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</si>
  <si>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</si>
  <si>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</si>
  <si>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</si>
  <si>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</si>
  <si>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</si>
  <si>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</si>
  <si>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</si>
  <si>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</si>
  <si>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</si>
  <si>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</si>
  <si>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</si>
  <si>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</si>
  <si>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</si>
  <si>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</si>
  <si>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</si>
  <si>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</si>
  <si>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</si>
  <si>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</si>
  <si>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</si>
  <si>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</si>
  <si>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</si>
  <si>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</si>
  <si>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</si>
  <si>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</si>
  <si>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</si>
  <si>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</si>
  <si>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</si>
  <si>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</si>
  <si>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</si>
  <si>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</si>
  <si>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</si>
  <si>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</si>
  <si>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</si>
  <si>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</si>
  <si>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</si>
  <si>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</si>
  <si>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</si>
  <si>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</si>
  <si>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</si>
  <si>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</si>
  <si>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</si>
  <si>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</si>
  <si>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</si>
  <si>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</si>
  <si>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</si>
  <si>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</si>
  <si>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</si>
  <si>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</si>
  <si>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</si>
  <si>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</si>
  <si>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</si>
  <si>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</si>
  <si>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</si>
  <si>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</si>
  <si>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</si>
  <si>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</si>
  <si>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</si>
  <si>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</si>
  <si>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</si>
  <si>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</si>
  <si>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</si>
  <si>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</si>
  <si>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</si>
  <si>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</si>
  <si>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</si>
  <si>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</si>
  <si>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</si>
  <si>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</si>
  <si>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</si>
  <si>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</si>
  <si>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</si>
  <si>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</si>
  <si>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</si>
  <si>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</si>
  <si>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</si>
  <si>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</si>
  <si>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</si>
  <si>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</si>
  <si>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</si>
  <si>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</si>
  <si>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</si>
  <si>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</si>
  <si>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</si>
  <si>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</si>
  <si>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</si>
  <si>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</si>
  <si>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</si>
  <si>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</si>
  <si>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</si>
  <si>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</si>
  <si>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</si>
  <si>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</si>
  <si>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</si>
  <si>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</si>
  <si>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</si>
  <si>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</si>
  <si>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</si>
  <si>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</si>
  <si>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</si>
  <si>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</si>
  <si>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</si>
  <si>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</si>
  <si>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</si>
  <si>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</si>
  <si>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</si>
  <si>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</si>
  <si>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</si>
  <si>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</si>
  <si>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</si>
  <si>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</si>
  <si>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</si>
  <si>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</si>
  <si>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</si>
  <si>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</si>
  <si>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</si>
  <si>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</si>
  <si>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</si>
  <si>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</si>
  <si>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</si>
  <si>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</si>
  <si>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</si>
  <si>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</si>
  <si>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</si>
  <si>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</si>
  <si>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</si>
  <si>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</si>
  <si>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</si>
  <si>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</si>
  <si>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</si>
  <si>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</si>
  <si>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</si>
  <si>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</si>
  <si>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</si>
  <si>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</si>
  <si>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</si>
  <si>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</si>
  <si>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</si>
  <si>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</si>
  <si>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</si>
  <si>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</si>
  <si>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</si>
  <si>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</si>
  <si>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</si>
  <si>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</si>
  <si>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</si>
  <si>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</si>
  <si>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</si>
  <si>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</si>
  <si>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</si>
  <si>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</si>
  <si>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</si>
  <si>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</si>
  <si>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</si>
  <si>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</si>
  <si>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</si>
  <si>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</si>
  <si>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</si>
  <si>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</si>
  <si>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</si>
  <si>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</si>
  <si>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</si>
  <si>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</si>
  <si>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</si>
  <si>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</si>
  <si>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</si>
  <si>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</si>
  <si>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</si>
  <si>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</si>
  <si>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</si>
  <si>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</si>
  <si>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</si>
  <si>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</si>
  <si>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</si>
  <si>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</si>
  <si>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</si>
  <si>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</si>
  <si>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</si>
  <si>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</si>
  <si>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</si>
  <si>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</si>
  <si>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</si>
  <si>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</si>
  <si>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</si>
  <si>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</si>
  <si>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</si>
  <si>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</si>
  <si>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</si>
  <si>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</si>
  <si>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</si>
  <si>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</si>
  <si>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</si>
  <si>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</si>
  <si>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</si>
  <si>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</si>
  <si>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</si>
  <si>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</si>
  <si>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</si>
  <si>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</si>
  <si>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</si>
  <si>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</si>
  <si>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</si>
  <si>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</si>
  <si>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</si>
  <si>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</si>
  <si>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</si>
  <si>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</si>
  <si>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</si>
  <si>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</si>
  <si>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</si>
  <si>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</si>
  <si>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</si>
  <si>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</si>
  <si>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</si>
  <si>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</si>
  <si>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</si>
  <si>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</si>
  <si>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</si>
  <si>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</si>
  <si>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</si>
  <si>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</si>
  <si>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</si>
  <si>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</si>
  <si>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</si>
  <si>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</si>
  <si>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</si>
  <si>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</si>
  <si>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</si>
  <si>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</si>
  <si>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</si>
  <si>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</si>
  <si>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</si>
  <si>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</si>
  <si>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</si>
  <si>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</si>
  <si>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</si>
  <si>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</si>
  <si>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</si>
  <si>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</si>
  <si>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</si>
  <si>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</si>
  <si>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</si>
  <si>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</si>
  <si>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</si>
  <si>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</si>
  <si>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</si>
  <si>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</si>
  <si>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</si>
  <si>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</si>
  <si>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</si>
  <si>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</si>
  <si>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</si>
  <si>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</si>
  <si>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</si>
  <si>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</si>
  <si>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</si>
  <si>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</si>
  <si>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</si>
  <si>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</si>
  <si>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</si>
  <si>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</si>
  <si>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</si>
  <si>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</si>
  <si>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</si>
  <si>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</si>
  <si>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</si>
  <si>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</si>
  <si>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</si>
  <si>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</si>
  <si>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</si>
  <si>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</si>
  <si>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</si>
  <si>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</si>
  <si>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</si>
  <si>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</si>
  <si>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</si>
  <si>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</si>
  <si>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</si>
  <si>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</si>
  <si>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</si>
  <si>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</si>
  <si>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</si>
  <si>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</si>
  <si>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</si>
  <si>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</si>
  <si>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</si>
  <si>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</si>
  <si>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</si>
  <si>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</si>
  <si>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</si>
  <si>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</si>
  <si>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</si>
  <si>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</si>
  <si>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</si>
  <si>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</si>
  <si>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</si>
  <si>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</si>
  <si>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</si>
  <si>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</si>
  <si>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</si>
  <si>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</si>
  <si>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</si>
  <si>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</si>
  <si>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</si>
  <si>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</si>
  <si>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</si>
  <si>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</si>
  <si>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</si>
  <si>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</si>
  <si>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</si>
  <si>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</si>
  <si>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</si>
  <si>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</si>
  <si>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</si>
  <si>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</si>
  <si>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</si>
  <si>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</si>
  <si>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</si>
  <si>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</si>
  <si>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</si>
  <si>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</si>
  <si>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</si>
  <si>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</si>
  <si>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</si>
  <si>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</si>
  <si>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</si>
  <si>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</si>
  <si>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</si>
  <si>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</si>
  <si>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</si>
  <si>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</si>
  <si>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</si>
  <si>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</si>
  <si>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</si>
  <si>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</si>
  <si>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</si>
  <si>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</si>
  <si>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</si>
  <si>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</si>
  <si>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</si>
  <si>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</si>
  <si>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</si>
  <si>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</si>
  <si>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</si>
  <si>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</si>
  <si>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</si>
  <si>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</si>
  <si>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</si>
  <si>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</si>
  <si>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</si>
  <si>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</si>
  <si>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</si>
  <si>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</si>
  <si>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</si>
  <si>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</si>
  <si>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</si>
  <si>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</si>
  <si>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</si>
  <si>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</si>
  <si>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</si>
  <si>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</si>
  <si>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</si>
  <si>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</si>
  <si>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</si>
  <si>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</si>
  <si>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</si>
  <si>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</si>
  <si>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</si>
  <si>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</si>
  <si>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</si>
  <si>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</si>
  <si>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</si>
  <si>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</si>
  <si>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</si>
  <si>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</si>
  <si>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</si>
  <si>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</si>
  <si>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</si>
  <si>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</si>
  <si>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</si>
  <si>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</si>
  <si>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</si>
  <si>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</si>
  <si>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</si>
  <si>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</si>
  <si>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</si>
  <si>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</si>
  <si>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</si>
  <si>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</si>
  <si>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</si>
  <si>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</si>
  <si>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</si>
  <si>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</si>
  <si>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</si>
  <si>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</si>
  <si>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</si>
  <si>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</si>
  <si>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</si>
  <si>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</si>
  <si>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</si>
  <si>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</si>
  <si>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</si>
  <si>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</si>
  <si>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</si>
  <si>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</si>
  <si>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</si>
  <si>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</si>
  <si>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</si>
  <si>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</si>
  <si>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</si>
  <si>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</si>
  <si>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</si>
  <si>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</si>
  <si>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</si>
  <si>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</si>
  <si>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</si>
  <si>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</si>
  <si>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</si>
  <si>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</si>
  <si>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</si>
  <si>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</si>
  <si>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</si>
  <si>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</si>
  <si>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</si>
  <si>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</si>
  <si>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</si>
  <si>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</si>
  <si>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</si>
  <si>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</si>
  <si>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</si>
  <si>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</si>
  <si>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</si>
  <si>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</si>
  <si>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</si>
  <si>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</si>
  <si>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</si>
  <si>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</si>
  <si>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</si>
  <si>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</si>
  <si>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</si>
  <si>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</si>
  <si>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</si>
  <si>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</si>
  <si>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</si>
  <si>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</si>
  <si>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</si>
  <si>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</si>
  <si>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</si>
  <si>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</si>
  <si>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</si>
  <si>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</si>
  <si>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</si>
  <si>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</si>
  <si>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</si>
  <si>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</si>
  <si>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</si>
  <si>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</si>
  <si>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</si>
  <si>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</si>
  <si>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</si>
  <si>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</si>
  <si>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</si>
  <si>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</si>
  <si>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</si>
  <si>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</si>
  <si>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</si>
  <si>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</si>
  <si>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</si>
  <si>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</si>
  <si>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</si>
  <si>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</si>
  <si>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</si>
  <si>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</si>
  <si>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</si>
  <si>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</si>
  <si>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</si>
  <si>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</si>
  <si>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</si>
  <si>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</si>
  <si>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</si>
  <si>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</si>
  <si>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</si>
  <si>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</si>
  <si>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</si>
  <si>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</si>
  <si>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</si>
  <si>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</si>
  <si>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</si>
  <si>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</si>
  <si>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</si>
  <si>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</si>
  <si>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</si>
  <si>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</si>
  <si>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</si>
  <si>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</si>
  <si>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</si>
  <si>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</si>
  <si>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</si>
  <si>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</si>
  <si>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</si>
  <si>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</si>
  <si>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</si>
  <si>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</si>
  <si>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</si>
  <si>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</si>
  <si>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</si>
  <si>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</si>
  <si>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</si>
  <si>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</si>
  <si>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</si>
  <si>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</si>
  <si>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</si>
  <si>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</si>
  <si>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</si>
  <si>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</si>
  <si>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</si>
  <si>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</si>
  <si>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</si>
  <si>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</si>
  <si>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</si>
  <si>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</si>
  <si>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</si>
  <si>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</si>
  <si>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</si>
  <si>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</si>
  <si>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</si>
  <si>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</si>
  <si>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</si>
  <si>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</si>
  <si>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</si>
  <si>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</si>
  <si>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</si>
  <si>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</si>
  <si>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</si>
  <si>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</si>
  <si>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</si>
  <si>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</si>
  <si>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</si>
  <si>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</si>
  <si>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</si>
  <si>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</si>
  <si>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</si>
  <si>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</si>
  <si>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</si>
  <si>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</si>
  <si>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</si>
  <si>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</si>
  <si>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</si>
  <si>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</si>
  <si>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</si>
  <si>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</si>
  <si>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</si>
  <si>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</si>
  <si>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</si>
  <si>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</si>
  <si>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</si>
  <si>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</si>
  <si>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</si>
  <si>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</si>
  <si>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</si>
  <si>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</si>
  <si>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</si>
  <si>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</si>
  <si>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</si>
  <si>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</si>
  <si>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</si>
  <si>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</si>
  <si>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</si>
  <si>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</si>
  <si>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</si>
  <si>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</si>
  <si>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</si>
  <si>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</si>
  <si>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</si>
  <si>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</si>
  <si>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</si>
  <si>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</si>
  <si>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</si>
  <si>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</si>
  <si>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</si>
  <si>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</si>
  <si>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</si>
  <si>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</si>
  <si>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</si>
  <si>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</si>
  <si>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</si>
  <si>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</si>
  <si>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</si>
  <si>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</si>
  <si>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</si>
  <si>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</si>
  <si>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</si>
  <si>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</si>
  <si>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</si>
  <si>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</si>
  <si>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</si>
  <si>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</si>
  <si>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</si>
  <si>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</si>
  <si>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</si>
  <si>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</si>
  <si>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</si>
  <si>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</si>
  <si>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</si>
  <si>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</si>
  <si>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</si>
  <si>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</si>
  <si>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</si>
  <si>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</si>
  <si>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</si>
  <si>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</si>
  <si>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</si>
  <si>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</si>
  <si>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</si>
  <si>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</si>
  <si>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</si>
  <si>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</si>
  <si>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</si>
  <si>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</si>
  <si>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</si>
  <si>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</si>
  <si>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</si>
  <si>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</si>
  <si>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</si>
  <si>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</si>
  <si>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</si>
  <si>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</si>
  <si>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</si>
  <si>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</si>
  <si>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</si>
  <si>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</si>
  <si>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</si>
  <si>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</si>
  <si>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</si>
  <si>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</si>
  <si>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</si>
  <si>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</si>
  <si>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</si>
  <si>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</si>
  <si>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</si>
  <si>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</si>
  <si>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</si>
  <si>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</si>
  <si>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</si>
  <si>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</si>
  <si>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</si>
  <si>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</si>
  <si>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</si>
  <si>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</si>
  <si>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</si>
  <si>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</si>
  <si>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</si>
  <si>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</si>
  <si>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</si>
  <si>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</si>
  <si>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</si>
  <si>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</si>
  <si>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</si>
  <si>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</si>
  <si>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</si>
  <si>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</si>
  <si>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</si>
  <si>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</si>
  <si>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</si>
  <si>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</si>
  <si>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</si>
  <si>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</si>
  <si>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</si>
  <si>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</si>
  <si>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</si>
  <si>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</si>
  <si>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</si>
  <si>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</si>
  <si>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</si>
  <si>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</si>
  <si>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</si>
  <si>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</si>
  <si>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</si>
  <si>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</si>
  <si>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</si>
  <si>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</si>
  <si>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</si>
  <si>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</si>
  <si>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</si>
  <si>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</si>
  <si>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</si>
  <si>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</si>
  <si>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</si>
  <si>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</si>
  <si>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</si>
  <si>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</si>
  <si>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</si>
  <si>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</si>
  <si>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</si>
  <si>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</si>
  <si>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</si>
  <si>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</si>
  <si>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</si>
  <si>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</si>
  <si>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</si>
  <si>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</si>
  <si>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</si>
  <si>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</si>
  <si>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</si>
  <si>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</si>
  <si>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</si>
  <si>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</si>
  <si>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</si>
  <si>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</si>
  <si>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</si>
  <si>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</si>
  <si>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</si>
  <si>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</si>
  <si>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</si>
  <si>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</si>
  <si>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</si>
  <si>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</si>
  <si>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</si>
  <si>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</si>
  <si>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</si>
  <si>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</si>
  <si>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</si>
  <si>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</si>
  <si>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</si>
  <si>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</si>
  <si>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</si>
  <si>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</si>
  <si>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</si>
  <si>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</si>
  <si>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</si>
  <si>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</si>
  <si>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</si>
  <si>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</si>
  <si>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</si>
  <si>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</si>
  <si>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</si>
  <si>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</si>
  <si>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</si>
  <si>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</si>
  <si>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</si>
  <si>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</si>
  <si>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</si>
  <si>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</si>
  <si>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</si>
  <si>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</si>
  <si>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</si>
  <si>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</si>
  <si>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</si>
  <si>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</si>
  <si>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</si>
  <si>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</si>
  <si>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</si>
  <si>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</si>
  <si>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</si>
  <si>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</si>
  <si>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</si>
  <si>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</si>
  <si>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</si>
  <si>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</si>
  <si>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</si>
  <si>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</si>
  <si>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</si>
  <si>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</si>
  <si>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</si>
  <si>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</si>
  <si>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</si>
  <si>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</si>
  <si>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</si>
  <si>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</si>
  <si>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</si>
  <si>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</si>
  <si>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</si>
  <si>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</si>
  <si>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</si>
  <si>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</si>
  <si>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</si>
  <si>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</si>
  <si>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</si>
  <si>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</si>
  <si>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</si>
  <si>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</si>
  <si>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</si>
  <si>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</si>
  <si>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</si>
  <si>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</si>
  <si>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</si>
  <si>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</si>
  <si>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</si>
  <si>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</si>
  <si>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</si>
  <si>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</si>
  <si>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</si>
  <si>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</si>
  <si>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</si>
  <si>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</si>
  <si>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</si>
  <si>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</si>
  <si>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</si>
  <si>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</si>
  <si>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</si>
  <si>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</si>
  <si>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</si>
  <si>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</si>
  <si>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</si>
  <si>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</si>
  <si>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</si>
  <si>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</si>
  <si>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</si>
  <si>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</si>
  <si>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</si>
  <si>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</si>
  <si>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</si>
  <si>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</si>
  <si>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</si>
  <si>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</si>
  <si>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</si>
  <si>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</si>
  <si>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</si>
  <si>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</si>
  <si>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</si>
  <si>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</si>
  <si>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</si>
  <si>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</si>
  <si>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</si>
  <si>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</si>
  <si>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</si>
  <si>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</si>
  <si>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</si>
  <si>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</si>
  <si>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</si>
  <si>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</si>
  <si>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</si>
  <si>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</si>
  <si>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</si>
  <si>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</si>
  <si>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</si>
  <si>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</si>
  <si>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</si>
  <si>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</si>
  <si>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</si>
  <si>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</si>
  <si>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</si>
  <si>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</si>
  <si>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</si>
  <si>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</si>
  <si>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</si>
  <si>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</si>
  <si>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</si>
  <si>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</si>
  <si>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</si>
  <si>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</si>
  <si>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</si>
  <si>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</si>
  <si>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</si>
  <si>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</si>
  <si>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</si>
  <si>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</si>
  <si>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</si>
  <si>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</si>
  <si>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</si>
  <si>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</si>
  <si>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</si>
  <si>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</si>
  <si>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</si>
  <si>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</si>
  <si>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</si>
  <si>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</si>
  <si>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</si>
  <si>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</si>
  <si>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</si>
  <si>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</si>
  <si>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</si>
  <si>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</si>
  <si>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</si>
  <si>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</si>
  <si>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</si>
  <si>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</si>
  <si>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</si>
  <si>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</si>
  <si>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</si>
  <si>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</si>
  <si>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</si>
  <si>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</si>
  <si>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</si>
  <si>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</si>
  <si>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</si>
  <si>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</si>
  <si>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</si>
  <si>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</si>
  <si>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</si>
  <si>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</si>
  <si>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</si>
  <si>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</si>
  <si>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</si>
  <si>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</si>
  <si>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</si>
  <si>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</si>
  <si>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</si>
  <si>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</si>
  <si>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</si>
  <si>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</si>
  <si>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</si>
  <si>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</si>
  <si>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</si>
  <si>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</si>
  <si>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</si>
  <si>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</si>
  <si>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</si>
  <si>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</si>
  <si>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</si>
  <si>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</si>
  <si>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</si>
  <si>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</si>
  <si>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</si>
  <si>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</si>
  <si>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</si>
  <si>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</si>
  <si>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</si>
  <si>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</si>
  <si>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</si>
  <si>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</si>
  <si>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</si>
  <si>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</si>
  <si>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</si>
  <si>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</si>
  <si>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</si>
  <si>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</si>
  <si>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</si>
  <si>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</si>
  <si>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</si>
  <si>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</si>
  <si>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</si>
  <si>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</si>
  <si>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</si>
  <si>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</si>
  <si>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</si>
  <si>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</si>
  <si>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</si>
  <si>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</si>
  <si>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</si>
  <si>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</si>
  <si>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</si>
  <si>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</si>
  <si>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</si>
  <si>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</si>
  <si>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</si>
  <si>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</si>
  <si>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</si>
  <si>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</si>
  <si>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</si>
  <si>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</si>
  <si>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</si>
  <si>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</si>
  <si>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</si>
  <si>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</si>
  <si>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</si>
  <si>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</si>
  <si>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</si>
  <si>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</si>
  <si>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</si>
  <si>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</si>
  <si>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</si>
  <si>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</si>
  <si>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</si>
  <si>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</si>
  <si>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</si>
  <si>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</si>
  <si>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</si>
  <si>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</si>
  <si>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</si>
  <si>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</si>
  <si>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</si>
  <si>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</si>
  <si>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</si>
  <si>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</si>
  <si>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</si>
  <si>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</si>
  <si>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</si>
  <si>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</si>
  <si>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</si>
  <si>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</si>
  <si>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</si>
  <si>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</si>
  <si>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</si>
  <si>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</si>
  <si>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</si>
  <si>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</si>
  <si>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</si>
  <si>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</si>
  <si>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</si>
  <si>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</si>
  <si>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</si>
  <si>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</si>
  <si>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</si>
  <si>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</si>
  <si>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</si>
  <si>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</si>
  <si>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</si>
  <si>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</si>
  <si>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</si>
  <si>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</si>
  <si>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</si>
  <si>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</si>
  <si>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</si>
  <si>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</si>
  <si>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</si>
  <si>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</si>
  <si>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</si>
  <si>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</si>
  <si>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</si>
  <si>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</si>
  <si>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</si>
  <si>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</si>
  <si>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</si>
  <si>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</si>
  <si>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</si>
  <si>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</si>
  <si>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</si>
  <si>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</si>
  <si>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</si>
  <si>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</si>
  <si>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</si>
  <si>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</si>
  <si>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</si>
  <si>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</si>
  <si>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</si>
  <si>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</si>
  <si>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</si>
  <si>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</si>
  <si>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</si>
  <si>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</si>
  <si>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</si>
  <si>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</si>
  <si>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</si>
  <si>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</si>
  <si>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</si>
  <si>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</si>
  <si>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</si>
  <si>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</si>
  <si>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</si>
  <si>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</si>
  <si>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</si>
  <si>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</si>
  <si>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</si>
  <si>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</si>
  <si>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</si>
  <si>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</si>
  <si>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</si>
  <si>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</si>
  <si>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</si>
  <si>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</si>
  <si>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</si>
  <si>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</si>
  <si>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</si>
  <si>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</si>
  <si>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</si>
  <si>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</si>
  <si>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</si>
  <si>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</si>
  <si>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</si>
  <si>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</si>
  <si>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</si>
  <si>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</si>
  <si>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</si>
  <si>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</si>
  <si>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</si>
  <si>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</si>
  <si>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</si>
  <si>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</si>
  <si>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</si>
  <si>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</si>
  <si>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</si>
  <si>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</si>
  <si>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</si>
  <si>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</si>
  <si>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</si>
  <si>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</si>
  <si>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</si>
  <si>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</si>
  <si>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</si>
  <si>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</si>
  <si>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</si>
  <si>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</si>
  <si>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</si>
  <si>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</si>
  <si>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</si>
  <si>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</si>
  <si>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</si>
  <si>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</si>
  <si>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</si>
  <si>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</si>
  <si>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</si>
  <si>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</si>
  <si>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</si>
  <si>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</si>
  <si>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</si>
  <si>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</si>
  <si>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</si>
  <si>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</si>
  <si>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</si>
  <si>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</si>
  <si>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</si>
  <si>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</si>
  <si>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</si>
  <si>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</si>
  <si>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</si>
  <si>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</si>
  <si>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</si>
  <si>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</si>
  <si>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</si>
  <si>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</si>
  <si>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</si>
  <si>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</si>
  <si>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</si>
  <si>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</si>
  <si>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</si>
  <si>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</si>
  <si>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</si>
  <si>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</si>
  <si>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</si>
  <si>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</si>
  <si>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</si>
  <si>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</si>
  <si>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</si>
  <si>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</si>
  <si>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</si>
  <si>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</si>
  <si>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</si>
  <si>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</si>
  <si>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</si>
  <si>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</si>
  <si>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</si>
  <si>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</si>
  <si>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</si>
  <si>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</si>
  <si>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</si>
  <si>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</si>
  <si>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</si>
  <si>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</si>
  <si>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</si>
  <si>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</si>
  <si>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</si>
  <si>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</si>
  <si>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</si>
  <si>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</si>
  <si>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</si>
  <si>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</si>
  <si>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</si>
  <si>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</si>
  <si>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</si>
  <si>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</si>
  <si>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</si>
  <si>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</si>
  <si>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</si>
  <si>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</si>
  <si>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</si>
  <si>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</si>
  <si>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</si>
  <si>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</si>
  <si>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</si>
  <si>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</si>
  <si>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</si>
  <si>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</si>
  <si>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</si>
  <si>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</si>
  <si>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</si>
  <si>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</si>
  <si>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</si>
  <si>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</si>
  <si>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</si>
  <si>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</si>
  <si>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</si>
  <si>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</si>
  <si>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</si>
  <si>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</si>
  <si>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</si>
  <si>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</si>
  <si>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</si>
  <si>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</si>
  <si>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</si>
  <si>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</si>
  <si>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</si>
  <si>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</si>
  <si>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</si>
  <si>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</si>
  <si>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</si>
  <si>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</si>
  <si>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</si>
  <si>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</si>
  <si>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</si>
  <si>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</si>
  <si>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</si>
  <si>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</si>
  <si>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</si>
  <si>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</si>
  <si>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</si>
  <si>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</si>
  <si>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</si>
  <si>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</si>
  <si>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</si>
  <si>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</si>
  <si>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</si>
  <si>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</si>
  <si>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</si>
  <si>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</si>
  <si>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</si>
  <si>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</si>
  <si>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</si>
  <si>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</si>
  <si>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</si>
  <si>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</si>
  <si>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</si>
  <si>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</si>
  <si>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</si>
  <si>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</si>
  <si>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</si>
  <si>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</si>
  <si>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</si>
  <si>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</si>
  <si>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</si>
  <si>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</si>
  <si>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</si>
  <si>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</si>
  <si>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</si>
  <si>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</si>
  <si>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</si>
  <si>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</si>
  <si>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</si>
  <si>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</si>
  <si>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</si>
  <si>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</si>
  <si>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</si>
  <si>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</si>
  <si>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</si>
  <si>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</si>
  <si>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</si>
  <si>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</si>
  <si>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</si>
  <si>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</si>
  <si>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</si>
  <si>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</si>
  <si>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</si>
  <si>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</si>
  <si>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</si>
  <si>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</si>
  <si>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</si>
  <si>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</si>
  <si>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</si>
  <si>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</si>
  <si>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</si>
  <si>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</si>
  <si>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</si>
  <si>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</si>
  <si>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</si>
  <si>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</si>
  <si>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</si>
  <si>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</si>
  <si>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</si>
  <si>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</si>
  <si>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</si>
  <si>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</si>
  <si>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</si>
  <si>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</si>
  <si>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</si>
  <si>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</si>
  <si>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</si>
  <si>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</si>
  <si>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</si>
  <si>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</si>
  <si>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</si>
  <si>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</si>
  <si>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</si>
  <si>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</si>
  <si>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</si>
  <si>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</si>
  <si>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</si>
  <si>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</si>
  <si>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</si>
  <si>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</si>
  <si>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</si>
  <si>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</si>
  <si>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</si>
  <si>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</si>
  <si>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</si>
  <si>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</si>
  <si>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</si>
  <si>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</si>
  <si>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</si>
  <si>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</si>
  <si>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</si>
  <si>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</si>
  <si>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</si>
  <si>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</si>
  <si>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</si>
  <si>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</si>
  <si>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</si>
  <si>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</si>
  <si>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</si>
  <si>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</si>
  <si>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</si>
  <si>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</si>
  <si>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</si>
  <si>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</si>
  <si>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</si>
  <si>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</si>
  <si>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</si>
  <si>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</si>
  <si>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</si>
  <si>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</si>
  <si>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</si>
  <si>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</si>
  <si>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</si>
  <si>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</si>
  <si>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</si>
  <si>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</si>
  <si>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</si>
  <si>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</si>
  <si>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</si>
  <si>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</si>
  <si>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</si>
  <si>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</si>
  <si>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</si>
  <si>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</si>
  <si>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</si>
  <si>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</si>
  <si>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</si>
  <si>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</si>
  <si>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</si>
  <si>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</si>
  <si>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</si>
  <si>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</si>
  <si>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</si>
  <si>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</si>
  <si>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</si>
  <si>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</si>
  <si>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</si>
  <si>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</si>
  <si>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</si>
  <si>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</si>
  <si>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</si>
  <si>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</si>
  <si>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</si>
  <si>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</si>
  <si>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</si>
  <si>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</si>
  <si>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</si>
  <si>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</si>
  <si>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</si>
  <si>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</si>
  <si>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</si>
  <si>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</si>
  <si>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</si>
  <si>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</si>
  <si>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</si>
  <si>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</si>
  <si>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</si>
  <si>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</si>
  <si>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</si>
  <si>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</si>
  <si>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</si>
  <si>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</si>
  <si>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</si>
  <si>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</si>
  <si>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</si>
  <si>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</si>
  <si>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</si>
  <si>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</si>
  <si>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</si>
  <si>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</si>
  <si>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</si>
  <si>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</si>
  <si>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</si>
  <si>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</si>
  <si>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</si>
  <si>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</si>
  <si>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</si>
  <si>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</si>
  <si>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</si>
  <si>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</si>
  <si>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</si>
  <si>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</si>
  <si>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</si>
  <si>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</si>
  <si>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</si>
  <si>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</si>
  <si>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</si>
  <si>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</si>
  <si>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</si>
  <si>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</si>
  <si>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</si>
  <si>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</si>
  <si>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</si>
  <si>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</si>
  <si>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</si>
  <si>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</si>
  <si>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</si>
  <si>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</si>
  <si>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</si>
  <si>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</si>
  <si>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</si>
  <si>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</si>
  <si>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</si>
  <si>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</si>
  <si>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</si>
  <si>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</si>
  <si>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</si>
  <si>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</si>
  <si>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</si>
  <si>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</si>
  <si>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</si>
  <si>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</si>
  <si>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</si>
  <si>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</si>
  <si>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</si>
  <si>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</si>
  <si>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</si>
  <si>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</si>
  <si>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</si>
  <si>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</si>
  <si>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</si>
  <si>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</si>
  <si>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</si>
  <si>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</si>
  <si>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</si>
  <si>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</si>
  <si>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</si>
  <si>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</si>
  <si>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</si>
  <si>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</si>
  <si>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</si>
  <si>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</si>
  <si>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</si>
  <si>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</si>
  <si>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</si>
  <si>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</si>
  <si>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</si>
  <si>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</si>
  <si>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</si>
  <si>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</si>
  <si>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</si>
  <si>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</si>
  <si>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</si>
  <si>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</si>
  <si>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</si>
  <si>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</si>
  <si>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</si>
  <si>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</si>
  <si>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</si>
  <si>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</si>
  <si>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</si>
  <si>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</si>
  <si>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</si>
  <si>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</si>
  <si>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</si>
  <si>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</si>
  <si>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</si>
  <si>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</si>
  <si>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</si>
  <si>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</si>
  <si>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</si>
  <si>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</si>
  <si>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</si>
  <si>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</si>
  <si>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</si>
  <si>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</si>
  <si>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</si>
  <si>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</si>
  <si>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</si>
  <si>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</si>
  <si>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</si>
  <si>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</si>
  <si>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</si>
  <si>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</si>
  <si>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</si>
  <si>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</si>
  <si>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</si>
  <si>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</si>
  <si>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</si>
  <si>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</si>
  <si>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</si>
  <si>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</si>
  <si>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</si>
  <si>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</si>
  <si>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</si>
  <si>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</si>
  <si>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</si>
  <si>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</si>
  <si>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</si>
  <si>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</si>
  <si>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</si>
  <si>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</si>
  <si>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</si>
  <si>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</si>
  <si>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</si>
  <si>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</si>
  <si>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</si>
  <si>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</si>
  <si>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</si>
  <si>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</si>
  <si>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</si>
  <si>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</si>
  <si>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</si>
  <si>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</si>
  <si>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</si>
  <si>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</si>
  <si>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</si>
  <si>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</si>
  <si>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</si>
  <si>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</si>
  <si>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</si>
  <si>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</si>
  <si>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</si>
  <si>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</si>
  <si>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</si>
  <si>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</si>
  <si>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</si>
  <si>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</si>
  <si>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</si>
  <si>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</si>
  <si>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</si>
  <si>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</si>
  <si>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</si>
  <si>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</si>
  <si>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</si>
  <si>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</si>
  <si>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</si>
  <si>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</si>
  <si>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</si>
  <si>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</si>
  <si>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</si>
  <si>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</si>
  <si>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</si>
  <si>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</si>
  <si>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</si>
  <si>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</si>
  <si>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</si>
  <si>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</si>
  <si>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</si>
  <si>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</si>
  <si>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</si>
  <si>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</si>
  <si>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</si>
  <si>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</si>
  <si>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</si>
  <si>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</si>
  <si>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</si>
  <si>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</si>
  <si>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</si>
  <si>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</si>
  <si>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</si>
  <si>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</si>
  <si>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</si>
  <si>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</si>
  <si>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</si>
  <si>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</si>
  <si>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</si>
  <si>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</si>
  <si>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</si>
  <si>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</si>
  <si>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</si>
  <si>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</si>
  <si>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</si>
  <si>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</si>
  <si>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</si>
  <si>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</si>
  <si>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</si>
  <si>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</si>
  <si>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</si>
  <si>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</si>
  <si>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</si>
  <si>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</si>
  <si>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</si>
  <si>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</si>
  <si>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</si>
  <si>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</si>
  <si>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</si>
  <si>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</si>
  <si>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</si>
  <si>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</si>
  <si>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</si>
  <si>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</si>
  <si>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</si>
  <si>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</si>
  <si>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</si>
  <si>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</si>
  <si>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</si>
  <si>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</si>
  <si>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</si>
  <si>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</si>
  <si>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</si>
  <si>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</si>
  <si>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</si>
  <si>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</si>
  <si>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</si>
  <si>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</si>
  <si>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</si>
  <si>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</si>
  <si>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</si>
  <si>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</si>
  <si>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</si>
  <si>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</si>
  <si>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</si>
  <si>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</si>
  <si>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</si>
  <si>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</si>
  <si>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</si>
  <si>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</si>
  <si>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</si>
  <si>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</si>
  <si>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</si>
  <si>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</si>
  <si>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</si>
  <si>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</si>
  <si>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</si>
  <si>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</si>
  <si>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</si>
  <si>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</si>
  <si>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</si>
  <si>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</si>
  <si>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</si>
  <si>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</si>
  <si>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</si>
  <si>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</si>
  <si>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</si>
  <si>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</si>
  <si>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</si>
  <si>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</si>
  <si>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</si>
  <si>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</si>
  <si>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</si>
  <si>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</si>
  <si>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</si>
  <si>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</si>
  <si>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</si>
  <si>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</si>
  <si>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</si>
  <si>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</si>
  <si>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</si>
  <si>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</si>
  <si>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</si>
  <si>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</si>
  <si>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</si>
  <si>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</si>
  <si>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</si>
  <si>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</si>
  <si>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</si>
  <si>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</si>
  <si>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</si>
  <si>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</si>
  <si>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</si>
  <si>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</si>
  <si>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</si>
  <si>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</si>
  <si>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</si>
  <si>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</si>
  <si>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</si>
  <si>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</si>
  <si>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</si>
  <si>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</si>
  <si>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</si>
  <si>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</si>
  <si>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</si>
  <si>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</si>
  <si>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</si>
  <si>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</si>
  <si>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</si>
  <si>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</si>
  <si>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</si>
  <si>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</si>
  <si>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</si>
  <si>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</si>
  <si>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</si>
  <si>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</si>
  <si>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</si>
  <si>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</si>
  <si>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</si>
  <si>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</si>
  <si>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</si>
  <si>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</si>
  <si>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</si>
  <si>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</si>
  <si>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</si>
  <si>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</si>
  <si>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</si>
  <si>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</si>
  <si>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</si>
  <si>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</si>
  <si>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</si>
  <si>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</si>
  <si>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</si>
  <si>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</si>
  <si>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</si>
  <si>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</si>
  <si>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</si>
  <si>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</si>
  <si>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</si>
  <si>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</si>
  <si>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</si>
  <si>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</si>
  <si>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</si>
  <si>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</si>
  <si>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</si>
  <si>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</si>
  <si>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</si>
  <si>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</si>
  <si>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</si>
  <si>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</si>
  <si>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</si>
  <si>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</si>
  <si>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</si>
  <si>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</si>
  <si>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</si>
  <si>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</si>
  <si>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</si>
  <si>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</si>
  <si>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</si>
  <si>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</si>
  <si>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</si>
  <si>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</si>
  <si>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</si>
  <si>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</si>
  <si>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</si>
  <si>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</si>
  <si>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</si>
  <si>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</si>
  <si>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</si>
  <si>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</si>
  <si>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</si>
  <si>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</si>
  <si>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</si>
  <si>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</si>
  <si>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</si>
  <si>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</si>
  <si>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</si>
  <si>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</si>
  <si>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</si>
  <si>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</si>
  <si>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</si>
  <si>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</si>
  <si>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</si>
  <si>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</si>
  <si>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</si>
  <si>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</si>
  <si>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</si>
  <si>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</si>
  <si>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</si>
  <si>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</si>
  <si>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</si>
  <si>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</si>
  <si>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</si>
  <si>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</si>
  <si>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</si>
  <si>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</si>
  <si>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</si>
  <si>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</si>
  <si>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</si>
  <si>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</si>
  <si>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</si>
  <si>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</si>
  <si>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</si>
  <si>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</si>
  <si>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</si>
  <si>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</si>
  <si>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</si>
  <si>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</si>
  <si>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</si>
  <si>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</si>
  <si>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</si>
  <si>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</si>
  <si>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</si>
  <si>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</si>
  <si>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</si>
  <si>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</si>
  <si>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</si>
  <si>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</si>
  <si>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</si>
  <si>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</si>
  <si>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</si>
  <si>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</si>
  <si>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</si>
  <si>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</si>
  <si>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</si>
  <si>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</si>
  <si>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</si>
  <si>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</si>
  <si>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</si>
  <si>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</si>
  <si>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</si>
  <si>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</si>
  <si>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</si>
  <si>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</si>
  <si>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</si>
  <si>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</si>
  <si>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</si>
  <si>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</si>
  <si>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</si>
  <si>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</si>
  <si>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</si>
  <si>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</si>
  <si>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</si>
  <si>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</si>
  <si>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</si>
  <si>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</si>
  <si>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</si>
  <si>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</si>
  <si>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</si>
  <si>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</si>
  <si>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</si>
  <si>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</si>
  <si>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</si>
  <si>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</si>
  <si>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</si>
  <si>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</si>
  <si>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</si>
  <si>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</si>
  <si>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</si>
  <si>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</si>
  <si>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</si>
  <si>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</si>
  <si>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</si>
  <si>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</si>
  <si>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</si>
  <si>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</si>
  <si>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</si>
  <si>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</si>
  <si>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</si>
  <si>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</si>
  <si>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</si>
  <si>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</si>
  <si>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</si>
  <si>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</si>
  <si>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</si>
  <si>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</si>
  <si>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</si>
  <si>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</si>
  <si>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</si>
  <si>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</si>
  <si>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</si>
  <si>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</si>
  <si>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</si>
  <si>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</si>
  <si>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</si>
  <si>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</si>
  <si>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</si>
  <si>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</si>
  <si>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</si>
  <si>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</si>
  <si>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</si>
  <si>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</si>
  <si>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</si>
  <si>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</si>
  <si>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</si>
  <si>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</si>
  <si>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</si>
  <si>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</si>
  <si>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</si>
  <si>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</si>
  <si>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</si>
  <si>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</si>
  <si>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</si>
  <si>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</si>
  <si>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</si>
  <si>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</si>
  <si>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</si>
  <si>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</si>
  <si>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</si>
  <si>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</si>
  <si>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</si>
  <si>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</si>
  <si>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</si>
  <si>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</si>
  <si>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</si>
  <si>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</si>
  <si>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</si>
  <si>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</si>
  <si>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</si>
  <si>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</si>
  <si>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</si>
  <si>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</si>
  <si>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</si>
  <si>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</si>
  <si>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</si>
  <si>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</si>
  <si>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</si>
  <si>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</si>
  <si>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</si>
  <si>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</si>
  <si>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</si>
  <si>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</si>
  <si>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</si>
  <si>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</si>
  <si>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</si>
  <si>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</si>
  <si>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</si>
  <si>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</si>
  <si>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</si>
  <si>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</si>
  <si>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</si>
  <si>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</si>
  <si>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</si>
  <si>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</si>
  <si>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</si>
  <si>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</si>
  <si>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</si>
  <si>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</si>
  <si>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</si>
  <si>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</si>
  <si>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</si>
  <si>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</si>
  <si>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</si>
  <si>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</si>
  <si>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</si>
  <si>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</si>
  <si>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</si>
  <si>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</si>
  <si>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</si>
  <si>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</si>
  <si>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</si>
  <si>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</si>
  <si>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</si>
  <si>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</si>
  <si>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</si>
  <si>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</si>
  <si>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</si>
  <si>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</si>
  <si>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</si>
  <si>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</si>
  <si>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</si>
  <si>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</si>
  <si>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</si>
  <si>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</si>
  <si>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</si>
  <si>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</si>
  <si>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</si>
  <si>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</si>
  <si>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</si>
  <si>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</si>
  <si>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</si>
  <si>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</si>
  <si>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</si>
  <si>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</si>
  <si>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</si>
  <si>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</si>
  <si>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</si>
  <si>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</si>
  <si>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</si>
  <si>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</si>
  <si>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</si>
  <si>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</si>
  <si>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</si>
  <si>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</si>
  <si>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</si>
  <si>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</si>
  <si>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</si>
  <si>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</si>
  <si>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</si>
  <si>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</si>
  <si>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</si>
  <si>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</si>
  <si>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</si>
  <si>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</si>
  <si>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</si>
  <si>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</si>
  <si>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</si>
  <si>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</si>
  <si>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</si>
  <si>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</si>
  <si>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</si>
  <si>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</si>
  <si>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</si>
  <si>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</si>
  <si>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</si>
  <si>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</si>
  <si>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</si>
  <si>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</si>
  <si>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</si>
  <si>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</si>
  <si>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</si>
  <si>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</si>
  <si>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</si>
  <si>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</si>
  <si>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</si>
  <si>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</si>
  <si>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</si>
  <si>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</si>
  <si>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</si>
  <si>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</si>
  <si>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</si>
  <si>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</si>
  <si>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</si>
  <si>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</si>
  <si>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</si>
  <si>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</si>
  <si>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</si>
  <si>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</si>
  <si>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</si>
  <si>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</si>
  <si>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</si>
  <si>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</si>
  <si>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</si>
  <si>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</si>
  <si>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</si>
  <si>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</si>
  <si>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</si>
  <si>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</si>
  <si>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</si>
  <si>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</si>
  <si>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</si>
  <si>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</si>
  <si>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</si>
  <si>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</si>
  <si>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</si>
  <si>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</si>
  <si>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</si>
  <si>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</si>
  <si>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</si>
  <si>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</si>
  <si>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</si>
  <si>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</si>
  <si>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</si>
  <si>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</si>
  <si>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</si>
  <si>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</si>
  <si>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</si>
  <si>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</si>
  <si>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</si>
  <si>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</si>
  <si>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</si>
  <si>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</si>
  <si>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</si>
  <si>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</si>
  <si>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</si>
  <si>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</si>
  <si>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</si>
  <si>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</si>
  <si>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</si>
  <si>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</si>
  <si>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</si>
  <si>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</si>
  <si>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</si>
  <si>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</si>
  <si>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</si>
  <si>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</si>
  <si>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</si>
  <si>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</si>
  <si>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</si>
  <si>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</si>
  <si>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</si>
  <si>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</si>
  <si>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</si>
  <si>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</si>
  <si>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</si>
  <si>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</si>
  <si>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</si>
  <si>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</si>
  <si>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</si>
  <si>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</si>
  <si>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</si>
  <si>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</si>
  <si>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</si>
  <si>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</si>
  <si>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</si>
  <si>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</si>
  <si>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</si>
  <si>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</si>
  <si>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</si>
  <si>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</si>
  <si>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</si>
  <si>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</si>
  <si>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</si>
  <si>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</si>
  <si>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</si>
  <si>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</si>
  <si>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</si>
  <si>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</si>
  <si>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</si>
  <si>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</si>
  <si>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</si>
  <si>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</si>
  <si>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</si>
  <si>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</si>
  <si>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</si>
  <si>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</si>
  <si>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</si>
  <si>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</si>
  <si>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</si>
  <si>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</si>
  <si>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</si>
  <si>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</si>
  <si>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</si>
  <si>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</si>
  <si>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</si>
  <si>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</si>
  <si>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</si>
  <si>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</si>
  <si>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</si>
  <si>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</si>
  <si>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</si>
  <si>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</si>
  <si>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</si>
  <si>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</si>
  <si>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</si>
  <si>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</si>
  <si>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</si>
  <si>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</si>
  <si>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</si>
  <si>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</si>
  <si>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</si>
  <si>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</si>
  <si>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</si>
  <si>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</si>
  <si>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</si>
  <si>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</si>
  <si>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</si>
  <si>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</si>
  <si>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</si>
  <si>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</si>
  <si>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</si>
  <si>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</si>
  <si>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</si>
  <si>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</si>
  <si>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</si>
  <si>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</si>
  <si>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</si>
  <si>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</si>
  <si>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</si>
  <si>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</si>
  <si>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</si>
  <si>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</si>
  <si>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</si>
  <si>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</si>
  <si>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</si>
  <si>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</si>
  <si>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</si>
  <si>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</si>
  <si>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</si>
  <si>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</si>
  <si>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</si>
  <si>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</si>
  <si>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</si>
  <si>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</si>
  <si>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</si>
  <si>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</si>
  <si>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</si>
  <si>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</si>
  <si>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</si>
  <si>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</si>
  <si>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</si>
  <si>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</si>
  <si>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</si>
  <si>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</si>
  <si>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</si>
  <si>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</si>
  <si>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</si>
  <si>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</si>
  <si>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</si>
  <si>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</si>
  <si>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</si>
  <si>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</si>
  <si>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</si>
  <si>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</si>
  <si>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</si>
  <si>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</si>
  <si>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</si>
  <si>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</si>
  <si>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</si>
  <si>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</si>
  <si>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</si>
  <si>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</si>
  <si>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</si>
  <si>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</si>
  <si>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</si>
  <si>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</si>
  <si>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</si>
  <si>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</si>
  <si>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</si>
  <si>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</si>
  <si>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</si>
  <si>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</si>
  <si>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</si>
  <si>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</si>
  <si>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</si>
  <si>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</si>
  <si>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</si>
  <si>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</si>
  <si>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</si>
  <si>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</si>
  <si>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</si>
  <si>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</si>
  <si>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</si>
  <si>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</si>
  <si>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</si>
  <si>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</si>
  <si>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</si>
  <si>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</si>
  <si>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</si>
  <si>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</si>
  <si>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</si>
  <si>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</si>
  <si>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</si>
  <si>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</si>
  <si>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</si>
  <si>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</si>
  <si>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</si>
  <si>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</si>
  <si>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</si>
  <si>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</si>
  <si>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</si>
  <si>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</si>
  <si>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</si>
  <si>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</si>
  <si>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</si>
  <si>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</si>
  <si>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</si>
  <si>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</si>
  <si>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</si>
  <si>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</si>
  <si>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</si>
  <si>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</si>
  <si>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</si>
  <si>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</si>
  <si>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</si>
  <si>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</si>
  <si>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</si>
  <si>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</si>
  <si>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</si>
  <si>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</si>
  <si>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</si>
  <si>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</si>
  <si>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</si>
  <si>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</si>
  <si>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</si>
  <si>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</si>
  <si>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</si>
  <si>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</si>
  <si>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</si>
  <si>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</si>
  <si>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</si>
  <si>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</si>
  <si>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</si>
  <si>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</si>
  <si>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</si>
  <si>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</si>
  <si>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</si>
  <si>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</si>
  <si>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</si>
  <si>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</si>
  <si>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</si>
  <si>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</si>
  <si>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</si>
  <si>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</si>
  <si>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</si>
  <si>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</si>
  <si>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</si>
  <si>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</si>
  <si>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</si>
  <si>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</si>
  <si>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</si>
  <si>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</si>
  <si>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</si>
  <si>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</si>
  <si>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</si>
  <si>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</si>
  <si>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</si>
  <si>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</si>
  <si>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</si>
  <si>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</si>
  <si>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</si>
  <si>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</si>
  <si>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</si>
  <si>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</si>
  <si>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</si>
  <si>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</si>
  <si>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</si>
  <si>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</si>
  <si>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</si>
  <si>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</si>
  <si>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</si>
  <si>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</si>
  <si>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</si>
  <si>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</si>
  <si>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</si>
  <si>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</si>
  <si>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</si>
  <si>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</si>
  <si>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</si>
  <si>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</si>
  <si>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</si>
  <si>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</si>
  <si>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</si>
  <si>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</si>
  <si>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</si>
  <si>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</si>
  <si>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</si>
  <si>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</si>
  <si>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</si>
  <si>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</si>
  <si>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</si>
  <si>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</si>
  <si>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</si>
  <si>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</si>
  <si>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</si>
  <si>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</si>
  <si>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</si>
  <si>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</si>
  <si>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</si>
  <si>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</si>
  <si>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</si>
  <si>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</si>
  <si>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</si>
  <si>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</si>
  <si>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</si>
  <si>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</si>
  <si>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</si>
  <si>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</si>
  <si>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</si>
  <si>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</si>
  <si>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</si>
  <si>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</si>
  <si>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</si>
  <si>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</si>
  <si>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</si>
  <si>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</si>
  <si>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</si>
  <si>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</si>
  <si>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</si>
  <si>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</si>
  <si>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</si>
  <si>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</si>
  <si>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</si>
  <si>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</si>
  <si>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</si>
  <si>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</si>
  <si>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</si>
  <si>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</si>
  <si>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</si>
  <si>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</si>
  <si>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</si>
  <si>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</si>
  <si>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</si>
  <si>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</si>
  <si>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</si>
  <si>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</si>
  <si>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</si>
  <si>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</si>
  <si>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</si>
  <si>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</si>
  <si>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</si>
  <si>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</si>
  <si>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</si>
  <si>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</si>
  <si>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</si>
  <si>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</si>
  <si>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</si>
  <si>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</si>
  <si>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</si>
  <si>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</si>
  <si>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</si>
  <si>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</si>
  <si>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</si>
  <si>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</si>
  <si>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</si>
  <si>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</si>
  <si>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</si>
  <si>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</si>
  <si>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</si>
  <si>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</si>
  <si>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</si>
  <si>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</si>
  <si>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</si>
  <si>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</si>
  <si>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</si>
  <si>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</si>
  <si>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</si>
  <si>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</si>
  <si>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</si>
  <si>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</si>
  <si>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</si>
  <si>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</si>
  <si>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</si>
  <si>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</si>
  <si>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</si>
  <si>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</si>
  <si>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</si>
  <si>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</si>
  <si>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</si>
  <si>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</si>
  <si>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</si>
  <si>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</si>
  <si>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</si>
  <si>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</si>
  <si>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</si>
  <si>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</si>
  <si>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</si>
  <si>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</si>
  <si>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</si>
  <si>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</si>
  <si>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</si>
  <si>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</si>
  <si>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</si>
  <si>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</si>
  <si>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</si>
  <si>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</si>
  <si>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</si>
  <si>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</si>
  <si>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</si>
  <si>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</si>
  <si>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</si>
  <si>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</si>
  <si>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</si>
  <si>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</si>
  <si>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</si>
  <si>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</si>
  <si>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</si>
  <si>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</si>
  <si>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</si>
  <si>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</si>
  <si>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</si>
  <si>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</si>
  <si>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</si>
  <si>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</si>
  <si>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</si>
  <si>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</si>
  <si>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</si>
  <si>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</si>
  <si>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</si>
  <si>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</si>
  <si>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</si>
  <si>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</si>
  <si>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</si>
  <si>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</si>
  <si>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</si>
  <si>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</si>
  <si>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</si>
  <si>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</si>
  <si>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</si>
  <si>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</si>
  <si>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</si>
  <si>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</si>
  <si>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</si>
  <si>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</si>
  <si>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</si>
  <si>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</si>
  <si>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</si>
  <si>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</si>
  <si>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</si>
  <si>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</si>
  <si>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</si>
  <si>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</si>
  <si>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</si>
  <si>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</si>
  <si>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</si>
  <si>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</si>
  <si>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</si>
  <si>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</si>
  <si>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</si>
  <si>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</si>
  <si>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</si>
  <si>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</si>
  <si>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</si>
  <si>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</si>
  <si>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</si>
  <si>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</si>
  <si>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</si>
  <si>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</si>
  <si>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</si>
  <si>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</si>
  <si>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</si>
  <si>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</si>
  <si>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</si>
  <si>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</si>
  <si>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</si>
  <si>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</si>
  <si>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</si>
  <si>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</si>
  <si>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</si>
  <si>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</si>
  <si>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</si>
  <si>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</si>
  <si>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</si>
  <si>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</si>
  <si>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</si>
  <si>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</si>
  <si>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</si>
  <si>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</si>
  <si>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</si>
  <si>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</si>
  <si>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</si>
  <si>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</si>
  <si>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</si>
  <si>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</si>
  <si>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</si>
  <si>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</si>
  <si>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</si>
  <si>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</si>
  <si>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</si>
  <si>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</si>
  <si>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</si>
  <si>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</si>
  <si>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</si>
  <si>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</si>
  <si>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</si>
  <si>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</si>
  <si>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</si>
  <si>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</si>
  <si>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</si>
  <si>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</si>
  <si>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</si>
  <si>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</si>
  <si>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</si>
  <si>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</si>
  <si>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</si>
  <si>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</si>
  <si>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</si>
  <si>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</si>
  <si>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</si>
  <si>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</si>
  <si>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</si>
  <si>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</si>
  <si>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</si>
  <si>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</si>
  <si>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</si>
  <si>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</si>
  <si>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</si>
  <si>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</si>
  <si>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</si>
  <si>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</si>
  <si>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</si>
  <si>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</si>
  <si>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</si>
  <si>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</si>
  <si>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</si>
  <si>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</si>
  <si>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</si>
  <si>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</si>
  <si>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</si>
  <si>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</si>
  <si>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</si>
  <si>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</si>
  <si>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</si>
  <si>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</si>
  <si>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</si>
  <si>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</si>
  <si>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</si>
  <si>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</si>
  <si>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</si>
  <si>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</si>
  <si>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</si>
  <si>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</si>
  <si>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</si>
  <si>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</si>
  <si>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</si>
  <si>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</si>
  <si>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</si>
  <si>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</si>
  <si>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</si>
  <si>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</si>
  <si>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</si>
  <si>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</si>
  <si>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</si>
  <si>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</si>
  <si>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</si>
  <si>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</si>
  <si>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</si>
  <si>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</si>
  <si>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</si>
  <si>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</si>
  <si>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</si>
  <si>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</si>
  <si>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</si>
  <si>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</si>
  <si>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</si>
  <si>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</si>
  <si>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</si>
  <si>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</si>
  <si>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</si>
  <si>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</si>
  <si>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</si>
  <si>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</si>
  <si>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</si>
  <si>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</si>
  <si>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</si>
  <si>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</si>
  <si>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</si>
  <si>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</si>
  <si>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</si>
  <si>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</si>
  <si>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</si>
  <si>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</si>
  <si>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</si>
  <si>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</si>
  <si>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</si>
  <si>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</si>
  <si>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</si>
  <si>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</si>
  <si>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</si>
  <si>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</si>
  <si>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</si>
  <si>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</si>
  <si>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</si>
  <si>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</si>
  <si>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</si>
  <si>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</si>
  <si>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</si>
  <si>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</si>
  <si>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</si>
  <si>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</si>
  <si>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</si>
  <si>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</si>
  <si>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</si>
  <si>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</si>
  <si>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</si>
  <si>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</si>
  <si>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</si>
  <si>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</si>
  <si>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</si>
  <si>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</si>
  <si>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</si>
  <si>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</si>
  <si>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</si>
  <si>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</si>
  <si>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</si>
  <si>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</si>
  <si>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</si>
  <si>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</si>
  <si>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</si>
  <si>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</si>
  <si>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</si>
  <si>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</si>
  <si>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</si>
  <si>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</si>
  <si>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</si>
  <si>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</si>
  <si>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</si>
  <si>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</si>
  <si>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</si>
  <si>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</si>
  <si>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</si>
  <si>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</si>
  <si>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</si>
  <si>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</si>
  <si>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</si>
  <si>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</si>
  <si>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</si>
  <si>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</si>
  <si>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</si>
  <si>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</si>
  <si>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</si>
  <si>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</si>
  <si>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</si>
  <si>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</si>
  <si>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</si>
  <si>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</si>
  <si>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</si>
  <si>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</si>
  <si>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</si>
  <si>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</si>
  <si>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</si>
  <si>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</si>
  <si>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</si>
  <si>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</si>
  <si>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</si>
  <si>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</si>
  <si>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</si>
  <si>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</si>
  <si>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</si>
  <si>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</si>
  <si>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</si>
  <si>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</si>
  <si>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</si>
  <si>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</si>
  <si>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</si>
  <si>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</si>
  <si>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</si>
  <si>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</si>
  <si>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</si>
  <si>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</si>
  <si>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</si>
  <si>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</si>
  <si>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</si>
  <si>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</si>
  <si>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</si>
  <si>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</si>
  <si>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</si>
  <si>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</si>
  <si>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</si>
  <si>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</si>
  <si>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</si>
  <si>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</si>
  <si>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</si>
  <si>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</si>
  <si>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</si>
  <si>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</si>
  <si>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</si>
  <si>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</si>
  <si>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</si>
  <si>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</si>
  <si>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</si>
  <si>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</si>
  <si>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</si>
  <si>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</si>
  <si>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</si>
  <si>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</si>
  <si>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</si>
  <si>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</si>
  <si>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</si>
  <si>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</si>
  <si>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</si>
  <si>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</si>
  <si>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</si>
  <si>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</si>
  <si>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</si>
  <si>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</si>
  <si>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</si>
  <si>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</si>
  <si>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</si>
  <si>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</si>
  <si>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</si>
  <si>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</si>
  <si>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</si>
  <si>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</si>
  <si>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</si>
  <si>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</si>
  <si>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</si>
  <si>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</si>
  <si>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</si>
  <si>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</si>
  <si>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</si>
  <si>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</si>
  <si>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</si>
  <si>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</si>
  <si>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</si>
  <si>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</si>
  <si>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</si>
  <si>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</si>
  <si>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</si>
  <si>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</si>
  <si>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</si>
  <si>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</si>
  <si>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</si>
  <si>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</si>
  <si>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</si>
  <si>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</si>
  <si>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</si>
  <si>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</si>
  <si>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</si>
  <si>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</si>
  <si>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</si>
  <si>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</si>
  <si>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</si>
  <si>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</si>
  <si>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</si>
  <si>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</si>
  <si>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</si>
  <si>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</si>
  <si>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</si>
  <si>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</si>
  <si>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</si>
  <si>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</si>
  <si>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</si>
  <si>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</si>
  <si>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</si>
  <si>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</si>
  <si>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</si>
  <si>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</si>
  <si>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</si>
  <si>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</si>
  <si>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</si>
  <si>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</si>
  <si>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</si>
  <si>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</si>
  <si>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</si>
  <si>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</si>
  <si>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</si>
  <si>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</si>
  <si>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</si>
  <si>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</si>
  <si>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</si>
  <si>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</si>
  <si>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</si>
  <si>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</si>
  <si>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</si>
  <si>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</si>
  <si>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</si>
  <si>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</si>
  <si>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</si>
  <si>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</si>
  <si>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</si>
  <si>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</si>
  <si>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</si>
  <si>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</si>
  <si>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</si>
  <si>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</si>
  <si>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</si>
  <si>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</si>
  <si>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</si>
  <si>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</si>
  <si>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</si>
  <si>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</si>
  <si>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</si>
  <si>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</si>
  <si>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</si>
  <si>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</si>
  <si>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</si>
  <si>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</si>
  <si>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</si>
  <si>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</si>
  <si>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</si>
  <si>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</si>
  <si>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</si>
  <si>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</si>
  <si>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</si>
  <si>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</si>
  <si>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</si>
  <si>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</si>
  <si>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</si>
  <si>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</si>
  <si>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</si>
  <si>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</si>
  <si>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</si>
  <si>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</si>
  <si>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</si>
  <si>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</si>
  <si>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</si>
  <si>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</si>
  <si>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</si>
  <si>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</si>
  <si>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</si>
  <si>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</si>
  <si>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</si>
  <si>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</si>
  <si>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</si>
  <si>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</si>
  <si>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</si>
  <si>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</si>
  <si>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</si>
  <si>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</si>
  <si>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</si>
  <si>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</si>
  <si>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</si>
  <si>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</si>
  <si>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</si>
  <si>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</si>
  <si>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</si>
  <si>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</si>
  <si>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</si>
  <si>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</si>
  <si>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</si>
  <si>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</si>
  <si>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</si>
  <si>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</si>
  <si>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</si>
  <si>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</si>
  <si>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</si>
  <si>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</si>
  <si>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</si>
  <si>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</si>
  <si>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</si>
  <si>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</si>
  <si>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</si>
  <si>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</si>
  <si>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</si>
  <si>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</si>
  <si>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</si>
  <si>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</si>
  <si>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</si>
  <si>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</si>
  <si>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</si>
  <si>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</si>
  <si>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</si>
  <si>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</si>
  <si>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</si>
  <si>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</si>
  <si>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</si>
  <si>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</si>
  <si>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</si>
  <si>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</si>
  <si>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</si>
  <si>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</si>
  <si>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</si>
  <si>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</si>
  <si>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</si>
  <si>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</si>
  <si>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</si>
  <si>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</si>
  <si>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</si>
  <si>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</si>
  <si>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</si>
  <si>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</si>
  <si>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</si>
  <si>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</si>
  <si>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</si>
  <si>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</si>
  <si>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</si>
  <si>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</si>
  <si>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</si>
  <si>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</si>
  <si>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</si>
  <si>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</si>
  <si>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</si>
  <si>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</si>
  <si>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</si>
  <si>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</si>
  <si>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</si>
  <si>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</si>
  <si>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</si>
  <si>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</si>
  <si>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</si>
  <si>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</si>
  <si>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</si>
  <si>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</si>
  <si>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</si>
  <si>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</si>
  <si>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</si>
  <si>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</si>
  <si>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</si>
  <si>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</si>
  <si>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</si>
  <si>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</si>
  <si>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</si>
  <si>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</si>
  <si>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</si>
  <si>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</si>
  <si>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</si>
  <si>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</si>
  <si>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</si>
  <si>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</si>
  <si>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</si>
  <si>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</si>
  <si>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</si>
  <si>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</si>
  <si>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</si>
  <si>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</si>
  <si>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</si>
  <si>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</si>
  <si>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</si>
  <si>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</si>
  <si>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</si>
  <si>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</si>
  <si>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</si>
  <si>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</si>
  <si>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</si>
  <si>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</si>
  <si>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</si>
  <si>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</si>
  <si>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</si>
  <si>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</si>
  <si>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</si>
  <si>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</si>
  <si>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</si>
  <si>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</si>
  <si>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</si>
  <si>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</si>
  <si>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</si>
  <si>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</si>
  <si>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</si>
  <si>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</si>
  <si>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</si>
  <si>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</si>
  <si>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</si>
  <si>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</si>
  <si>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</si>
  <si>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</si>
  <si>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</si>
  <si>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</si>
  <si>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</si>
  <si>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</si>
  <si>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</si>
  <si>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</si>
  <si>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</si>
  <si>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</si>
  <si>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</si>
  <si>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</si>
  <si>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</si>
  <si>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</si>
  <si>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</si>
  <si>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</si>
  <si>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</si>
  <si>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</si>
  <si>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</si>
  <si>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</si>
  <si>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</si>
  <si>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</si>
  <si>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</si>
  <si>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</si>
  <si>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</si>
  <si>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</si>
  <si>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</si>
  <si>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</si>
  <si>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</si>
  <si>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</si>
  <si>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</si>
  <si>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</si>
  <si>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</si>
  <si>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</si>
  <si>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</si>
  <si>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</si>
  <si>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</si>
  <si>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</si>
  <si>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</si>
  <si>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</si>
  <si>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</si>
  <si>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</si>
  <si>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</si>
  <si>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</si>
  <si>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</si>
  <si>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</si>
  <si>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</si>
  <si>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</si>
  <si>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</si>
  <si>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</si>
  <si>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</si>
  <si>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</si>
  <si>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</si>
  <si>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</si>
  <si>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</si>
  <si>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</si>
  <si>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</si>
  <si>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</si>
  <si>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</si>
  <si>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</si>
  <si>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</si>
  <si>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</si>
  <si>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</si>
  <si>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</si>
  <si>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</si>
  <si>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</si>
  <si>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</si>
  <si>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</si>
  <si>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</si>
  <si>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</si>
  <si>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</si>
  <si>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</si>
  <si>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</si>
  <si>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</si>
  <si>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</si>
  <si>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</si>
  <si>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</si>
  <si>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</si>
  <si>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</si>
  <si>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</si>
  <si>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</si>
  <si>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</si>
  <si>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</si>
  <si>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</si>
  <si>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</si>
  <si>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</si>
  <si>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</si>
  <si>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</si>
  <si>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</si>
  <si>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</si>
  <si>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</si>
  <si>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</si>
  <si>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</si>
  <si>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</si>
  <si>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</si>
  <si>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</si>
  <si>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</si>
  <si>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</si>
  <si>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</si>
  <si>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</si>
  <si>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</si>
  <si>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</si>
  <si>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</si>
  <si>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</si>
  <si>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</si>
  <si>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</si>
  <si>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</si>
  <si>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</si>
  <si>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</si>
  <si>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</si>
  <si>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</si>
  <si>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</si>
  <si>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</si>
  <si>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</si>
  <si>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</si>
  <si>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</si>
  <si>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</si>
  <si>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</si>
  <si>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</si>
  <si>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</si>
  <si>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</si>
  <si>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</si>
  <si>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</si>
  <si>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</si>
  <si>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</si>
  <si>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</si>
  <si>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</si>
  <si>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</si>
  <si>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</si>
  <si>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</si>
  <si>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</si>
  <si>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</si>
  <si>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</si>
  <si>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</si>
  <si>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</si>
  <si>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</si>
  <si>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</si>
  <si>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</si>
  <si>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</si>
  <si>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</si>
  <si>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</si>
  <si>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</si>
  <si>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</si>
  <si>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</si>
  <si>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</si>
  <si>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</si>
  <si>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</si>
  <si>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</si>
  <si>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</si>
  <si>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</si>
  <si>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</si>
  <si>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</si>
  <si>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</si>
  <si>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</si>
  <si>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</si>
  <si>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</si>
  <si>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</si>
  <si>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</si>
  <si>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</si>
  <si>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</si>
  <si>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</si>
  <si>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</si>
  <si>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</si>
  <si>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</si>
  <si>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</si>
  <si>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</si>
  <si>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</si>
  <si>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</si>
  <si>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</si>
  <si>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</si>
  <si>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</si>
  <si>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</si>
  <si>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</si>
  <si>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</si>
  <si>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</si>
  <si>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</si>
  <si>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</si>
  <si>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</si>
  <si>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</si>
  <si>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</si>
  <si>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</si>
  <si>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</si>
  <si>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</si>
  <si>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</si>
  <si>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</si>
  <si>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</si>
  <si>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</si>
  <si>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</si>
  <si>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</si>
  <si>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</si>
  <si>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</si>
  <si>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</si>
  <si>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</si>
  <si>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</si>
  <si>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</si>
  <si>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</si>
  <si>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</si>
  <si>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</si>
  <si>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</si>
  <si>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</si>
  <si>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</si>
  <si>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</si>
  <si>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</si>
  <si>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</si>
  <si>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</si>
  <si>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</si>
  <si>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</si>
  <si>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</si>
  <si>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</si>
  <si>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</si>
  <si>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</si>
  <si>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</si>
  <si>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</si>
  <si>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</si>
  <si>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</si>
  <si>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</si>
  <si>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</si>
  <si>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</si>
  <si>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</si>
  <si>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</si>
  <si>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</si>
  <si>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</si>
  <si>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</si>
  <si>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</si>
  <si>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</si>
  <si>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</si>
  <si>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</si>
  <si>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</si>
  <si>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</si>
  <si>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</si>
  <si>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</si>
  <si>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</si>
  <si>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</si>
  <si>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</si>
  <si>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</si>
  <si>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</si>
  <si>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</si>
  <si>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</si>
  <si>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</si>
  <si>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</si>
  <si>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</si>
  <si>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</si>
  <si>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</si>
  <si>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</si>
  <si>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</si>
  <si>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</si>
  <si>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</si>
  <si>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</si>
  <si>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</si>
  <si>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</si>
  <si>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</si>
  <si>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</si>
  <si>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</si>
  <si>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</si>
  <si>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</si>
  <si>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</si>
  <si>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</si>
  <si>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</si>
  <si>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</si>
  <si>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</si>
  <si>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</si>
  <si>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</si>
  <si>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</si>
  <si>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</si>
  <si>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</si>
  <si>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</si>
  <si>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</si>
  <si>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</si>
  <si>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</si>
  <si>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</si>
  <si>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</si>
  <si>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</si>
  <si>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</si>
  <si>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</si>
  <si>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</si>
  <si>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</si>
  <si>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</si>
  <si>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</si>
  <si>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</si>
  <si>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</si>
  <si>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</si>
  <si>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</si>
  <si>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</si>
  <si>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</si>
  <si>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</si>
  <si>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</si>
  <si>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</si>
  <si>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</si>
  <si>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</si>
  <si>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</si>
  <si>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</si>
  <si>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</si>
  <si>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</si>
  <si>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</si>
  <si>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</si>
  <si>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</si>
  <si>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</si>
  <si>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</si>
  <si>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</si>
  <si>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</si>
  <si>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</si>
  <si>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</si>
  <si>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</si>
  <si>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</si>
  <si>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</si>
  <si>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</si>
  <si>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</si>
  <si>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</si>
  <si>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</si>
  <si>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</si>
  <si>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</si>
  <si>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</si>
  <si>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</si>
  <si>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</si>
  <si>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</si>
  <si>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</si>
  <si>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</si>
  <si>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</si>
  <si>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</si>
  <si>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</si>
  <si>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</si>
  <si>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</si>
  <si>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</si>
  <si>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</si>
  <si>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</si>
  <si>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</si>
  <si>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</si>
  <si>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</si>
  <si>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</si>
  <si>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</si>
  <si>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</si>
  <si>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</si>
  <si>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</si>
  <si>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</si>
  <si>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</si>
  <si>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</si>
  <si>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</si>
  <si>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</si>
  <si>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</si>
  <si>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</si>
  <si>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</si>
  <si>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</si>
  <si>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</si>
  <si>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</si>
  <si>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</si>
  <si>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</si>
  <si>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</si>
  <si>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</si>
  <si>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</si>
  <si>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</si>
  <si>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</si>
  <si>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</si>
  <si>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</si>
  <si>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</si>
  <si>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</si>
  <si>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</si>
  <si>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</si>
  <si>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</si>
  <si>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</si>
  <si>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</si>
  <si>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</si>
  <si>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</si>
  <si>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</si>
  <si>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</si>
  <si>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</si>
  <si>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</si>
  <si>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</si>
  <si>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</si>
  <si>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</si>
  <si>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</si>
  <si>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</si>
  <si>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</si>
  <si>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</si>
  <si>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</si>
  <si>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</si>
  <si>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</si>
  <si>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</si>
  <si>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</si>
  <si>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</si>
  <si>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</si>
  <si>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</si>
  <si>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</si>
  <si>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</si>
  <si>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</si>
  <si>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</si>
  <si>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</si>
  <si>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</si>
  <si>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</si>
  <si>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</si>
  <si>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</si>
  <si>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</si>
  <si>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</si>
  <si>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</si>
  <si>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</si>
  <si>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</si>
  <si>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</si>
  <si>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</si>
  <si>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</si>
  <si>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</si>
  <si>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</si>
  <si>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</si>
  <si>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</si>
  <si>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</si>
  <si>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</si>
  <si>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</si>
  <si>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</si>
  <si>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</si>
  <si>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</si>
  <si>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</si>
  <si>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</si>
  <si>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</si>
  <si>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</si>
  <si>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</si>
  <si>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</si>
  <si>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</si>
  <si>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</si>
  <si>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</si>
  <si>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</si>
  <si>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</si>
  <si>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</si>
  <si>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</si>
  <si>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</si>
  <si>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</si>
  <si>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</si>
  <si>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</si>
  <si>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</si>
  <si>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</si>
  <si>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</si>
  <si>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</si>
  <si>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</si>
  <si>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</si>
  <si>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</si>
  <si>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</si>
  <si>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</si>
  <si>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</si>
  <si>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</si>
  <si>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</si>
  <si>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</si>
  <si>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</si>
  <si>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</si>
  <si>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</si>
  <si>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</si>
  <si>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</si>
  <si>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</si>
  <si>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</si>
  <si>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</si>
  <si>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</si>
  <si>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</si>
  <si>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</si>
  <si>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</si>
  <si>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</si>
  <si>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</si>
  <si>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</si>
  <si>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</si>
  <si>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</si>
  <si>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</si>
  <si>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</si>
  <si>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</si>
  <si>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</si>
  <si>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</si>
  <si>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</si>
  <si>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</si>
  <si>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</si>
  <si>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</si>
  <si>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</si>
  <si>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</si>
  <si>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</si>
  <si>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</si>
  <si>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</si>
  <si>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</si>
  <si>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</si>
  <si>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</si>
  <si>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</si>
  <si>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</si>
  <si>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</si>
  <si>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</si>
  <si>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</si>
  <si>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</si>
  <si>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</si>
  <si>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</si>
  <si>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</si>
  <si>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</si>
  <si>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</si>
  <si>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</si>
  <si>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</si>
  <si>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</si>
  <si>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</si>
  <si>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</si>
  <si>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</si>
  <si>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</si>
  <si>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</si>
  <si>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</si>
  <si>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</si>
  <si>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</si>
  <si>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</si>
  <si>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</si>
  <si>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</si>
  <si>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</si>
  <si>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</si>
  <si>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</si>
  <si>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</si>
  <si>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</si>
  <si>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</si>
  <si>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</si>
  <si>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</si>
  <si>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</si>
  <si>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</si>
  <si>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</si>
  <si>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</si>
  <si>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</si>
  <si>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</si>
  <si>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</si>
  <si>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</si>
  <si>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</si>
  <si>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</si>
  <si>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</si>
  <si>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</si>
  <si>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</si>
  <si>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</si>
  <si>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</si>
  <si>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</si>
  <si>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</si>
  <si>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</si>
  <si>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</si>
  <si>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</si>
  <si>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</si>
  <si>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</si>
  <si>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</si>
  <si>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</si>
  <si>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</si>
  <si>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</si>
  <si>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</si>
  <si>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</si>
  <si>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</si>
  <si>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</si>
  <si>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</si>
  <si>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</si>
  <si>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</si>
  <si>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</si>
  <si>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</si>
  <si>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</si>
  <si>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</si>
  <si>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</si>
  <si>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</si>
  <si>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</si>
  <si>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</si>
  <si>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</si>
  <si>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</si>
  <si>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</si>
  <si>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</si>
  <si>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</si>
  <si>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</si>
  <si>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</si>
  <si>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</si>
  <si>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</si>
  <si>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</si>
  <si>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</si>
  <si>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</si>
  <si>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</si>
  <si>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</si>
  <si>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</si>
  <si>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</si>
  <si>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</si>
  <si>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</si>
  <si>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</si>
  <si>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</si>
  <si>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</si>
  <si>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</si>
  <si>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</si>
  <si>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</si>
  <si>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</si>
  <si>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</si>
  <si>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</si>
  <si>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</si>
  <si>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</si>
  <si>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</si>
  <si>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</si>
  <si>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</si>
  <si>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</si>
  <si>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</si>
  <si>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</si>
  <si>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</si>
  <si>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</si>
  <si>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</si>
  <si>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</si>
  <si>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</si>
  <si>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</si>
  <si>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</si>
  <si>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</si>
  <si>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</si>
  <si>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</si>
  <si>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</si>
  <si>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</si>
  <si>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</si>
  <si>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</si>
  <si>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</si>
  <si>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</si>
  <si>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</si>
  <si>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</si>
  <si>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</si>
  <si>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</si>
  <si>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</si>
  <si>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</si>
  <si>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</si>
  <si>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</si>
  <si>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</si>
  <si>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</si>
  <si>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</si>
  <si>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</si>
  <si>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</si>
  <si>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</si>
  <si>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</si>
  <si>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</si>
  <si>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</si>
  <si>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</si>
  <si>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</si>
  <si>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</si>
  <si>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</si>
  <si>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</si>
  <si>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</si>
  <si>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</si>
  <si>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</si>
  <si>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</si>
  <si>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</si>
  <si>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</si>
  <si>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</si>
  <si>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</si>
  <si>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</si>
  <si>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</si>
  <si>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</si>
  <si>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</si>
  <si>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</si>
  <si>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</si>
  <si>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</si>
  <si>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</si>
  <si>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</si>
  <si>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</si>
  <si>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</si>
  <si>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</si>
  <si>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</si>
  <si>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</si>
  <si>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</si>
  <si>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</si>
  <si>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</si>
  <si>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</si>
  <si>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</si>
  <si>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</si>
  <si>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</si>
  <si>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</si>
  <si>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</si>
  <si>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</si>
  <si>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</si>
  <si>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</si>
  <si>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</si>
  <si>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</si>
  <si>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</si>
  <si>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</si>
  <si>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</si>
  <si>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</si>
  <si>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</si>
  <si>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</si>
  <si>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</si>
  <si>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</si>
  <si>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</si>
  <si>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</si>
  <si>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</si>
  <si>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</si>
  <si>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</si>
  <si>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</si>
  <si>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</si>
  <si>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</si>
  <si>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</si>
  <si>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</si>
  <si>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</si>
  <si>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</si>
  <si>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</si>
  <si>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</si>
  <si>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</si>
  <si>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</si>
  <si>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</si>
  <si>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</si>
  <si>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</si>
  <si>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</si>
  <si>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</si>
  <si>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</si>
  <si>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</si>
  <si>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</si>
  <si>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</si>
  <si>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</si>
  <si>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</si>
  <si>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</si>
  <si>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</si>
  <si>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</si>
  <si>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</si>
  <si>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</si>
  <si>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</si>
  <si>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</si>
  <si>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</si>
  <si>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</si>
  <si>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</si>
  <si>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</si>
  <si>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</si>
  <si>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</si>
  <si>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</si>
  <si>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</si>
  <si>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</si>
  <si>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</si>
  <si>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</si>
  <si>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</si>
  <si>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</si>
  <si>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</si>
  <si>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</si>
  <si>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</si>
  <si>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</si>
  <si>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</si>
  <si>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</si>
  <si>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</si>
  <si>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</si>
  <si>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</si>
  <si>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</si>
  <si>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</si>
  <si>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</si>
  <si>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</si>
  <si>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</si>
  <si>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</si>
  <si>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</si>
  <si>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</si>
  <si>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</si>
  <si>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</si>
  <si>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</si>
  <si>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</si>
  <si>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</si>
  <si>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</si>
  <si>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</si>
  <si>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</si>
  <si>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</si>
  <si>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</si>
  <si>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</si>
  <si>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</si>
  <si>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</si>
  <si>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</si>
  <si>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</si>
  <si>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</si>
  <si>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</si>
  <si>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</si>
  <si>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</si>
  <si>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</si>
  <si>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</si>
  <si>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</si>
  <si>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</si>
  <si>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</si>
  <si>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</si>
  <si>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</si>
  <si>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</si>
  <si>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</si>
  <si>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</si>
  <si>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</si>
  <si>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</si>
  <si>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</si>
  <si>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</si>
  <si>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</si>
  <si>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</si>
  <si>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</si>
  <si>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</si>
  <si>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</si>
  <si>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</si>
  <si>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</si>
  <si>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</si>
  <si>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</si>
  <si>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</si>
  <si>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</si>
  <si>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</si>
  <si>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</si>
  <si>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</si>
  <si>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</si>
  <si>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</si>
  <si>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</si>
  <si>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</si>
  <si>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</si>
  <si>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</si>
  <si>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</si>
  <si>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</si>
  <si>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</si>
  <si>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</si>
  <si>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</si>
  <si>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</si>
  <si>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</si>
  <si>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</si>
  <si>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</si>
  <si>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</si>
  <si>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</si>
  <si>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</si>
  <si>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</si>
  <si>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</si>
  <si>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</si>
  <si>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</si>
  <si>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</si>
  <si>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</si>
  <si>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</si>
  <si>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</si>
  <si>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</si>
  <si>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</si>
  <si>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</si>
  <si>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</si>
  <si>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</si>
  <si>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</si>
  <si>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</si>
  <si>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</si>
  <si>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</si>
  <si>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</si>
  <si>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</si>
  <si>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</si>
  <si>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</si>
  <si>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</si>
  <si>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</si>
  <si>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</si>
  <si>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</si>
  <si>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</si>
  <si>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</si>
  <si>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</si>
  <si>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</si>
  <si>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</si>
  <si>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</si>
  <si>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</si>
  <si>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</si>
  <si>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</si>
  <si>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</si>
  <si>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</si>
  <si>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</si>
  <si>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</si>
  <si>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</si>
  <si>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</si>
  <si>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</si>
  <si>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</si>
  <si>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</si>
  <si>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</si>
  <si>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</si>
  <si>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</si>
  <si>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</si>
  <si>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</si>
  <si>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</si>
  <si>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</si>
  <si>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</si>
  <si>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</si>
  <si>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</si>
  <si>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</si>
  <si>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</si>
  <si>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</si>
  <si>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</si>
  <si>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</si>
  <si>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</si>
  <si>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</si>
  <si>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</si>
  <si>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</si>
  <si>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</si>
  <si>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</si>
  <si>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</si>
  <si>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</si>
  <si>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</si>
  <si>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</si>
  <si>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</si>
  <si>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</si>
  <si>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</si>
  <si>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</si>
  <si>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</si>
  <si>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</si>
  <si>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</si>
  <si>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</si>
  <si>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</si>
  <si>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</si>
  <si>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</si>
  <si>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</si>
  <si>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</si>
  <si>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</si>
  <si>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</si>
  <si>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</si>
  <si>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</si>
  <si>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</si>
  <si>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</si>
  <si>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</si>
  <si>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</si>
  <si>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</si>
  <si>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</si>
  <si>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</si>
  <si>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</si>
  <si>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</si>
  <si>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</si>
  <si>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</si>
  <si>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</si>
  <si>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</si>
  <si>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</si>
  <si>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</si>
  <si>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</si>
  <si>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</si>
  <si>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</si>
  <si>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</si>
  <si>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</si>
  <si>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</si>
  <si>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</si>
  <si>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</si>
  <si>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</si>
  <si>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</si>
  <si>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</si>
  <si>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</si>
  <si>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</si>
  <si>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</si>
  <si>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</si>
  <si>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</si>
  <si>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</si>
  <si>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</si>
  <si>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</si>
  <si>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</si>
  <si>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</si>
  <si>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</si>
  <si>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</si>
  <si>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</si>
  <si>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</si>
  <si>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</si>
  <si>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</si>
  <si>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</si>
  <si>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</si>
  <si>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</si>
  <si>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</si>
  <si>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</si>
  <si>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</si>
  <si>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</si>
  <si>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</si>
  <si>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</si>
  <si>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</si>
  <si>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</si>
  <si>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</si>
  <si>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</si>
  <si>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</si>
  <si>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</si>
  <si>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</si>
  <si>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</si>
  <si>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</si>
  <si>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</si>
  <si>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</si>
  <si>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</si>
  <si>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</si>
  <si>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</si>
  <si>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</si>
  <si>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</si>
  <si>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</si>
  <si>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</si>
  <si>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</si>
  <si>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</si>
  <si>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</si>
  <si>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</si>
  <si>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</si>
  <si>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</si>
  <si>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</si>
  <si>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</si>
  <si>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</si>
  <si>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</si>
  <si>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</si>
  <si>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</si>
  <si>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</si>
  <si>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</si>
  <si>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</si>
  <si>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</si>
  <si>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</si>
  <si>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</si>
  <si>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</si>
  <si>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</si>
  <si>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</si>
  <si>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</si>
  <si>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</si>
  <si>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</si>
  <si>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</si>
  <si>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</si>
  <si>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</si>
  <si>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</si>
  <si>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</si>
  <si>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</si>
  <si>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</si>
  <si>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</si>
  <si>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</si>
  <si>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</si>
  <si>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</si>
  <si>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</si>
  <si>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</si>
  <si>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</si>
  <si>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</si>
  <si>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</si>
  <si>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</si>
  <si>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</si>
  <si>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</si>
  <si>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</si>
  <si>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</si>
  <si>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</si>
  <si>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</si>
  <si>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</si>
  <si>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</si>
  <si>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</si>
  <si>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</si>
  <si>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</si>
  <si>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</si>
  <si>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</si>
  <si>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</si>
  <si>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</si>
  <si>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</si>
  <si>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</si>
  <si>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</si>
  <si>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</si>
  <si>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</si>
  <si>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</si>
  <si>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</si>
  <si>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</si>
  <si>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</si>
  <si>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</si>
  <si>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</si>
  <si>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</si>
  <si>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</si>
  <si>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</si>
  <si>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</si>
  <si>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</si>
  <si>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</si>
  <si>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</si>
  <si>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</si>
  <si>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</si>
  <si>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</si>
  <si>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</si>
  <si>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</si>
  <si>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</si>
  <si>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</si>
  <si>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</si>
  <si>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</si>
  <si>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</si>
  <si>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</si>
  <si>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</si>
  <si>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</si>
  <si>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</si>
  <si>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</si>
  <si>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</si>
  <si>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</si>
  <si>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</si>
  <si>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</si>
  <si>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</si>
  <si>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</si>
  <si>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</si>
  <si>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</si>
  <si>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</si>
  <si>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</si>
  <si>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</si>
  <si>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</si>
  <si>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</si>
  <si>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</si>
  <si>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</si>
  <si>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</si>
  <si>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</si>
  <si>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</si>
  <si>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</si>
  <si>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</si>
  <si>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</si>
  <si>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</si>
  <si>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</si>
  <si>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</si>
  <si>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</si>
  <si>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</si>
  <si>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</si>
  <si>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</si>
  <si>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</si>
  <si>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</si>
  <si>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</si>
  <si>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</si>
  <si>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</si>
  <si>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</si>
  <si>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</si>
  <si>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</si>
  <si>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</si>
  <si>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</si>
  <si>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</si>
  <si>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</si>
  <si>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</si>
  <si>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</si>
  <si>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</si>
  <si>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</si>
  <si>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</si>
  <si>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</si>
  <si>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</si>
  <si>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</si>
  <si>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</si>
  <si>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</si>
  <si>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</si>
  <si>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</si>
  <si>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</si>
  <si>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</si>
  <si>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</si>
  <si>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</si>
  <si>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</si>
  <si>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</si>
  <si>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</si>
  <si>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</si>
  <si>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</si>
  <si>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</si>
  <si>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</si>
  <si>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</si>
  <si>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</si>
  <si>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</si>
  <si>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</si>
  <si>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</si>
  <si>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</si>
  <si>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</si>
  <si>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</si>
  <si>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</si>
  <si>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</si>
  <si>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</si>
  <si>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</si>
  <si>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</si>
  <si>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</si>
  <si>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</si>
  <si>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</si>
  <si>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</si>
  <si>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</si>
  <si>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</si>
  <si>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</si>
  <si>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</si>
  <si>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</si>
  <si>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</si>
  <si>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</si>
  <si>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</si>
  <si>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</si>
  <si>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</si>
  <si>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</si>
  <si>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</si>
  <si>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</si>
  <si>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</si>
  <si>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</si>
  <si>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</si>
  <si>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</si>
  <si>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</si>
  <si>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</si>
  <si>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</si>
  <si>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</si>
  <si>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</si>
  <si>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</si>
  <si>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</si>
  <si>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</si>
  <si>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</si>
  <si>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</si>
  <si>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</si>
  <si>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</si>
  <si>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</si>
  <si>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</si>
  <si>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</si>
  <si>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</si>
  <si>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</si>
  <si>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</si>
  <si>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</si>
  <si>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</si>
  <si>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</si>
  <si>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</si>
  <si>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</si>
  <si>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</si>
  <si>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</si>
  <si>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</si>
  <si>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</si>
  <si>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</si>
  <si>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</si>
  <si>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</si>
  <si>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</si>
  <si>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</si>
  <si>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</si>
  <si>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</si>
  <si>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</si>
  <si>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</si>
  <si>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</si>
  <si>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</si>
  <si>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</si>
  <si>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</si>
  <si>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</si>
  <si>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</si>
  <si>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</si>
  <si>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</si>
  <si>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</si>
  <si>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</si>
  <si>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</si>
  <si>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</si>
  <si>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</si>
  <si>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</si>
  <si>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</si>
  <si>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</si>
  <si>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</si>
  <si>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</si>
  <si>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</si>
  <si>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</si>
  <si>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</si>
  <si>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</si>
  <si>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</si>
  <si>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</si>
  <si>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</si>
  <si>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</si>
  <si>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</si>
  <si>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</si>
  <si>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</si>
  <si>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</si>
  <si>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</si>
  <si>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</si>
  <si>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</si>
  <si>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</si>
  <si>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</si>
  <si>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</si>
  <si>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</si>
  <si>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</si>
  <si>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</si>
  <si>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</si>
  <si>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</si>
  <si>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</si>
  <si>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</si>
  <si>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</si>
  <si>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</si>
  <si>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</si>
  <si>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</si>
  <si>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</si>
  <si>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</si>
  <si>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</si>
  <si>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</si>
  <si>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</si>
  <si>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</si>
  <si>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</si>
  <si>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</si>
  <si>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</si>
  <si>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</si>
  <si>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</si>
  <si>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</si>
  <si>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</si>
  <si>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</si>
  <si>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</si>
  <si>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</si>
  <si>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</si>
  <si>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</si>
  <si>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</si>
  <si>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</si>
  <si>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</si>
  <si>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</si>
  <si>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</si>
  <si>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</si>
  <si>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</si>
  <si>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</si>
  <si>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</si>
  <si>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</si>
  <si>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</si>
  <si>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</si>
  <si>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</si>
  <si>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</si>
  <si>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</si>
  <si>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</si>
  <si>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</si>
  <si>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</si>
  <si>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</si>
  <si>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</si>
  <si>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</si>
  <si>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</si>
  <si>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</si>
  <si>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</si>
  <si>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</si>
  <si>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</si>
  <si>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</si>
  <si>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</si>
  <si>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</si>
  <si>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</si>
  <si>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</si>
  <si>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</si>
  <si>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</si>
  <si>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</si>
  <si>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</si>
  <si>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</si>
  <si>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</si>
  <si>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</si>
  <si>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</si>
  <si>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</si>
  <si>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</si>
  <si>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</si>
  <si>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</si>
  <si>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</si>
  <si>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</si>
  <si>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</si>
  <si>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</si>
  <si>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</si>
  <si>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</si>
  <si>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</si>
  <si>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</si>
  <si>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</si>
  <si>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</si>
  <si>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</si>
  <si>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</si>
  <si>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</si>
  <si>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</si>
  <si>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</si>
  <si>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</si>
  <si>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</si>
  <si>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</si>
  <si>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</si>
  <si>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</si>
  <si>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</si>
  <si>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</si>
  <si>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</si>
  <si>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</si>
  <si>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</si>
  <si>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</si>
  <si>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</si>
  <si>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</si>
  <si>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</si>
  <si>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</si>
  <si>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</si>
  <si>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</si>
  <si>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</si>
  <si>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</si>
  <si>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</si>
  <si>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</si>
  <si>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</si>
  <si>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</si>
  <si>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</si>
  <si>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</si>
  <si>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</si>
  <si>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</si>
  <si>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</si>
  <si>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</si>
  <si>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</si>
  <si>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</si>
  <si>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</si>
  <si>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</si>
  <si>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</si>
  <si>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</si>
  <si>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</si>
  <si>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</si>
  <si>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</si>
  <si>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</si>
  <si>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</si>
  <si>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</si>
  <si>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</si>
  <si>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</si>
  <si>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</si>
  <si>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</si>
  <si>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</si>
  <si>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</si>
  <si>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</si>
  <si>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</si>
  <si>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</si>
  <si>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</si>
  <si>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</si>
  <si>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</si>
  <si>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</si>
  <si>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</si>
  <si>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</si>
  <si>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</si>
  <si>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</si>
  <si>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</si>
  <si>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</si>
  <si>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</si>
  <si>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</si>
  <si>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</si>
  <si>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</si>
  <si>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</si>
  <si>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</si>
  <si>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</si>
  <si>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</si>
  <si>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</si>
  <si>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</si>
  <si>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</si>
  <si>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</si>
  <si>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</si>
  <si>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</si>
  <si>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</si>
  <si>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</si>
  <si>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</si>
  <si>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</si>
  <si>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</si>
  <si>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</si>
  <si>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</si>
  <si>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</si>
  <si>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</si>
  <si>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</si>
  <si>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</si>
  <si>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</si>
  <si>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</si>
  <si>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</si>
  <si>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</si>
  <si>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</si>
  <si>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</si>
  <si>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</si>
  <si>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</si>
  <si>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</si>
  <si>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</si>
  <si>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</si>
  <si>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</si>
  <si>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</si>
  <si>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</si>
  <si>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</si>
  <si>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</si>
  <si>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</si>
  <si>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</si>
  <si>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</si>
  <si>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</si>
  <si>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</si>
  <si>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</si>
  <si>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</si>
  <si>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</si>
  <si>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</si>
  <si>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</si>
  <si>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</si>
  <si>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</si>
  <si>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</si>
  <si>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</si>
  <si>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</si>
  <si>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</si>
  <si>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</si>
  <si>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</si>
  <si>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</si>
  <si>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</si>
  <si>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</si>
  <si>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</si>
  <si>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</si>
  <si>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</si>
  <si>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</si>
  <si>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</si>
  <si>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</si>
  <si>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</si>
  <si>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</si>
  <si>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</si>
  <si>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</si>
  <si>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</si>
  <si>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</si>
  <si>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</si>
  <si>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</si>
  <si>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</si>
  <si>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</si>
  <si>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</si>
  <si>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</si>
  <si>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</si>
  <si>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</si>
  <si>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</si>
  <si>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</si>
  <si>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</si>
  <si>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</si>
  <si>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</si>
  <si>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</si>
  <si>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</si>
  <si>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</si>
  <si>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</si>
  <si>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</si>
  <si>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</si>
  <si>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</si>
  <si>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</si>
  <si>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</si>
  <si>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</si>
  <si>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</si>
  <si>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</si>
  <si>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</si>
  <si>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</si>
  <si>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</si>
  <si>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</si>
  <si>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</si>
  <si>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</si>
  <si>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</si>
  <si>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</si>
  <si>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</si>
  <si>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</si>
  <si>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</si>
  <si>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</si>
  <si>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</si>
  <si>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</si>
  <si>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</si>
  <si>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</si>
  <si>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</si>
  <si>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</si>
  <si>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</si>
  <si>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</si>
  <si>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</si>
  <si>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</si>
  <si>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</si>
  <si>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</si>
  <si>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</si>
  <si>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</si>
  <si>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</si>
  <si>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</si>
  <si>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</si>
  <si>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</si>
  <si>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</si>
  <si>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</si>
  <si>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</si>
  <si>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</si>
  <si>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</si>
  <si>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</si>
  <si>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</si>
  <si>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</si>
  <si>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</si>
  <si>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</si>
  <si>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</si>
  <si>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</si>
  <si>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</si>
  <si>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</si>
  <si>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</si>
  <si>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</si>
  <si>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</si>
  <si>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</si>
  <si>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</si>
  <si>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</si>
  <si>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</si>
  <si>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</si>
  <si>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</si>
  <si>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</si>
  <si>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</si>
  <si>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</si>
  <si>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</si>
  <si>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</si>
  <si>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</si>
  <si>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</si>
  <si>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</si>
  <si>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</si>
  <si>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</si>
  <si>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</si>
  <si>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</si>
  <si>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</si>
  <si>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</si>
  <si>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</si>
  <si>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</si>
  <si>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</si>
  <si>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</si>
  <si>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</si>
  <si>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</si>
  <si>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</si>
  <si>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</si>
  <si>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</si>
  <si>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</si>
  <si>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</si>
  <si>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</si>
  <si>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</si>
  <si>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</si>
  <si>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</si>
  <si>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</si>
  <si>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</si>
  <si>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</si>
  <si>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</si>
  <si>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</si>
  <si>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</si>
  <si>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</si>
  <si>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</si>
  <si>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</si>
  <si>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</si>
  <si>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</si>
  <si>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</si>
  <si>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</si>
  <si>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</si>
  <si>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</si>
  <si>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</si>
  <si>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</si>
  <si>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</si>
  <si>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</si>
  <si>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</si>
  <si>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</si>
  <si>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</si>
  <si>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</si>
  <si>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</si>
  <si>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</si>
  <si>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</si>
  <si>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</si>
  <si>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</si>
  <si>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</si>
  <si>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</si>
  <si>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</si>
  <si>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</si>
  <si>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</si>
  <si>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</si>
  <si>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</si>
  <si>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</si>
  <si>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</si>
  <si>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</si>
  <si>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</si>
  <si>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</si>
  <si>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</si>
  <si>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</si>
  <si>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</si>
  <si>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</si>
  <si>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</si>
  <si>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</si>
  <si>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</si>
  <si>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</si>
  <si>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</si>
  <si>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</si>
  <si>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</si>
  <si>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</si>
  <si>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</si>
  <si>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</si>
  <si>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</si>
  <si>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</si>
  <si>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</si>
  <si>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</si>
  <si>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</si>
  <si>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</si>
  <si>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</si>
  <si>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</si>
  <si>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</si>
  <si>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</si>
  <si>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</si>
  <si>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</si>
  <si>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</si>
  <si>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</si>
  <si>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</si>
  <si>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</si>
  <si>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</si>
  <si>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</si>
  <si>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</si>
  <si>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</si>
  <si>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</si>
  <si>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</si>
  <si>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</si>
  <si>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</si>
  <si>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</si>
  <si>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</si>
  <si>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</si>
  <si>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</si>
  <si>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</si>
  <si>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</si>
  <si>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</si>
  <si>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</si>
  <si>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</si>
  <si>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</si>
  <si>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</si>
  <si>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</si>
  <si>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</si>
  <si>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</si>
  <si>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</si>
  <si>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</si>
  <si>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</si>
  <si>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</si>
  <si>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</si>
  <si>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</si>
  <si>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</si>
  <si>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</si>
  <si>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</si>
  <si>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</si>
  <si>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</si>
  <si>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</si>
  <si>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</si>
  <si>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</si>
  <si>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</si>
  <si>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</si>
  <si>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</si>
  <si>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</si>
  <si>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</si>
  <si>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</si>
  <si>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</si>
  <si>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</si>
  <si>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</si>
  <si>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</si>
  <si>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</si>
  <si>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</si>
  <si>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</si>
  <si>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</si>
  <si>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</si>
  <si>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</si>
  <si>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</si>
  <si>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</si>
  <si>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</si>
  <si>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</si>
  <si>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</si>
  <si>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</si>
  <si>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</si>
  <si>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</si>
  <si>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</si>
  <si>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</si>
  <si>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</si>
  <si>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</si>
  <si>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</si>
  <si>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</si>
  <si>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</si>
  <si>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</si>
  <si>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</si>
  <si>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</si>
  <si>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</si>
  <si>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</si>
  <si>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</si>
  <si>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</si>
  <si>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</si>
  <si>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</si>
  <si>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</si>
  <si>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</si>
  <si>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</si>
  <si>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</si>
  <si>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</si>
  <si>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</si>
  <si>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</si>
  <si>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</si>
  <si>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</si>
  <si>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</si>
  <si>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</si>
  <si>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</si>
  <si>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</si>
  <si>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</si>
  <si>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</si>
  <si>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</si>
  <si>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</si>
  <si>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</si>
  <si>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</si>
  <si>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</si>
  <si>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</si>
  <si>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</si>
  <si>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</si>
  <si>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</si>
  <si>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</si>
  <si>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</si>
  <si>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</si>
  <si>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</si>
  <si>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</si>
  <si>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</si>
  <si>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</si>
  <si>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</si>
  <si>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</si>
  <si>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</si>
  <si>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</si>
  <si>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</si>
  <si>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</si>
  <si>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</si>
  <si>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</si>
  <si>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</si>
  <si>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</si>
  <si>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</si>
  <si>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</si>
  <si>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</si>
  <si>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</si>
  <si>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</si>
  <si>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</si>
  <si>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</si>
  <si>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</si>
  <si>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</si>
  <si>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</si>
  <si>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</si>
  <si>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</si>
  <si>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</si>
  <si>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</si>
  <si>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</si>
  <si>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</si>
  <si>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</si>
  <si>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</si>
  <si>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</si>
  <si>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</si>
  <si>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</si>
  <si>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</si>
  <si>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</si>
  <si>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</si>
  <si>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</si>
  <si>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</si>
  <si>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</si>
  <si>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</si>
  <si>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</si>
  <si>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</si>
  <si>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</si>
  <si>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</si>
  <si>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</si>
  <si>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</si>
  <si>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</si>
  <si>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</si>
  <si>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</si>
  <si>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</si>
  <si>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</si>
  <si>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</si>
  <si>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</si>
  <si>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</si>
  <si>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</si>
  <si>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</si>
  <si>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</si>
  <si>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</si>
  <si>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</si>
  <si>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</si>
  <si>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</si>
  <si>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</si>
  <si>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</si>
  <si>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</si>
  <si>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</si>
  <si>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</si>
  <si>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</si>
  <si>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</si>
  <si>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</si>
  <si>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</si>
  <si>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</si>
  <si>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</si>
  <si>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</si>
  <si>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</si>
  <si>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</si>
  <si>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</si>
  <si>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</si>
  <si>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</si>
  <si>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</si>
  <si>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</si>
  <si>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</si>
  <si>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</si>
  <si>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</si>
  <si>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</si>
  <si>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</si>
  <si>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</si>
  <si>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</si>
  <si>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</si>
  <si>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</si>
  <si>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</si>
  <si>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</si>
  <si>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</si>
  <si>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</si>
  <si>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</si>
  <si>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</si>
  <si>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</si>
  <si>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</si>
  <si>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</si>
  <si>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</si>
  <si>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</si>
  <si>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</si>
  <si>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</si>
  <si>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</si>
  <si>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</si>
  <si>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</si>
  <si>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</si>
  <si>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</si>
  <si>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</si>
  <si>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</si>
  <si>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</si>
  <si>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</si>
  <si>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</si>
  <si>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</si>
  <si>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</si>
  <si>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</si>
  <si>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</si>
  <si>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</si>
  <si>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</si>
  <si>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</si>
  <si>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</si>
  <si>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</si>
  <si>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</si>
  <si>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</si>
  <si>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</si>
  <si>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</si>
  <si>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</si>
  <si>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</si>
  <si>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</si>
  <si>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</si>
  <si>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</si>
  <si>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</si>
  <si>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</si>
  <si>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</si>
  <si>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</si>
  <si>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</si>
  <si>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</si>
  <si>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</si>
  <si>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</si>
  <si>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</si>
  <si>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</si>
  <si>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</si>
  <si>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</si>
  <si>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</si>
  <si>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</si>
  <si>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</si>
  <si>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</si>
  <si>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</si>
  <si>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</si>
  <si>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</si>
  <si>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</si>
  <si>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</si>
  <si>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</si>
  <si>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</si>
  <si>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</si>
  <si>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</si>
  <si>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</si>
  <si>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</si>
  <si>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</si>
  <si>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</si>
  <si>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</si>
  <si>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</si>
  <si>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</si>
  <si>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</si>
  <si>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</si>
  <si>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</si>
  <si>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</si>
  <si>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</si>
  <si>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</si>
  <si>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</si>
  <si>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</si>
  <si>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</si>
  <si>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</si>
  <si>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</si>
  <si>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</si>
  <si>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</si>
  <si>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</si>
  <si>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</si>
  <si>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</si>
  <si>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</si>
  <si>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</si>
  <si>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</si>
  <si>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</si>
  <si>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</si>
  <si>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</si>
  <si>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</si>
  <si>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</si>
  <si>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</si>
  <si>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</si>
  <si>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</si>
  <si>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</si>
  <si>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</si>
  <si>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</si>
  <si>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</si>
  <si>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</si>
  <si>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</si>
  <si>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</si>
  <si>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</si>
  <si>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</si>
  <si>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</si>
  <si>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</si>
  <si>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</si>
  <si>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</si>
  <si>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</si>
  <si>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</si>
  <si>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</si>
  <si>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</si>
  <si>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</si>
  <si>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</si>
  <si>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</si>
  <si>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</si>
  <si>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</si>
  <si>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</si>
  <si>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</si>
  <si>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</si>
  <si>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</si>
  <si>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</si>
  <si>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</si>
  <si>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</si>
  <si>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</si>
  <si>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</si>
  <si>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</si>
  <si>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</si>
  <si>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</si>
  <si>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</si>
  <si>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</si>
  <si>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</si>
  <si>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</si>
  <si>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</si>
  <si>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</si>
  <si>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</si>
  <si>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</si>
  <si>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</si>
  <si>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</si>
  <si>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</si>
  <si>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</si>
  <si>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</si>
  <si>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</si>
  <si>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</si>
  <si>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</si>
  <si>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</si>
  <si>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</si>
  <si>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</si>
  <si>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</si>
  <si>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</si>
  <si>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</si>
  <si>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</si>
  <si>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</si>
  <si>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</si>
  <si>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</si>
  <si>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</si>
  <si>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</si>
  <si>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</si>
  <si>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</si>
  <si>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</si>
  <si>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</si>
  <si>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</si>
  <si>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</si>
  <si>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</si>
  <si>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</si>
  <si>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</si>
  <si>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</si>
  <si>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</si>
  <si>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</si>
  <si>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</si>
  <si>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</si>
  <si>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</si>
  <si>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</si>
  <si>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</si>
  <si>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</si>
  <si>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</si>
  <si>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</si>
  <si>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</si>
  <si>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</si>
  <si>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</si>
  <si>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</si>
  <si>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</si>
  <si>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</si>
  <si>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</si>
  <si>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</si>
  <si>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</si>
  <si>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</si>
  <si>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</si>
  <si>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</si>
  <si>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</si>
  <si>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</si>
  <si>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</si>
  <si>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</si>
  <si>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</si>
  <si>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</si>
  <si>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</si>
  <si>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</si>
  <si>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</si>
  <si>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</si>
  <si>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</si>
  <si>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</si>
  <si>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</si>
  <si>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</si>
  <si>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</si>
  <si>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</si>
  <si>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</si>
  <si>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</si>
  <si>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</si>
  <si>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</si>
  <si>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</si>
  <si>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</si>
  <si>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</si>
  <si>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</si>
  <si>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</si>
  <si>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</si>
  <si>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</si>
  <si>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</si>
  <si>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</si>
  <si>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</si>
  <si>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</si>
  <si>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</si>
  <si>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</si>
  <si>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</si>
  <si>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</si>
  <si>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</si>
  <si>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</si>
  <si>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</si>
  <si>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</si>
  <si>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</si>
  <si>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</si>
  <si>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</si>
  <si>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</si>
  <si>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</si>
  <si>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</si>
  <si>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</si>
  <si>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</si>
  <si>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</si>
  <si>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</si>
  <si>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</si>
  <si>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</si>
  <si>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</si>
  <si>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</si>
  <si>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</si>
  <si>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</si>
  <si>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</si>
  <si>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</si>
  <si>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</si>
  <si>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</si>
  <si>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</si>
  <si>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</si>
  <si>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</si>
  <si>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</si>
  <si>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</si>
  <si>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</si>
  <si>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</si>
  <si>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</si>
  <si>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</si>
  <si>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</si>
  <si>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</si>
  <si>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</si>
  <si>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</si>
  <si>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</si>
  <si>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</si>
  <si>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</si>
  <si>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</si>
  <si>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</si>
  <si>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</si>
  <si>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</si>
  <si>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</si>
  <si>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</si>
  <si>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</si>
  <si>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</si>
  <si>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</si>
  <si>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</si>
  <si>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</si>
  <si>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</si>
  <si>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</si>
  <si>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</si>
  <si>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</si>
  <si>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</si>
  <si>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</si>
  <si>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</si>
  <si>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</si>
  <si>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</si>
  <si>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</si>
  <si>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</si>
  <si>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</si>
  <si>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</si>
  <si>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</si>
  <si>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</si>
  <si>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</si>
  <si>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</si>
  <si>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</si>
  <si>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</si>
  <si>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</si>
  <si>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</si>
  <si>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</si>
  <si>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</si>
  <si>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</si>
  <si>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</si>
  <si>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</si>
  <si>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</si>
  <si>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</si>
  <si>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</si>
  <si>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</si>
  <si>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</si>
  <si>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</si>
  <si>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</si>
  <si>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</si>
  <si>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</si>
  <si>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</si>
  <si>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</si>
  <si>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</si>
  <si>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</si>
  <si>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</si>
  <si>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</si>
  <si>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</si>
  <si>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</si>
  <si>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</si>
  <si>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</si>
  <si>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</si>
  <si>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</si>
  <si>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</si>
  <si>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</si>
  <si>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</si>
  <si>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</si>
  <si>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</si>
  <si>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</si>
  <si>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</si>
  <si>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</si>
  <si>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</si>
  <si>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</si>
  <si>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</si>
  <si>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</si>
  <si>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</si>
  <si>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</si>
  <si>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</si>
  <si>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</si>
  <si>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</si>
  <si>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</si>
  <si>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</si>
  <si>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</si>
  <si>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</si>
  <si>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</si>
  <si>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</si>
  <si>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</si>
  <si>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</si>
  <si>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</si>
  <si>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</si>
  <si>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</si>
  <si>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</si>
  <si>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</si>
  <si>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</si>
  <si>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</si>
  <si>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</si>
  <si>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</si>
  <si>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</si>
  <si>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</si>
  <si>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</si>
  <si>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</si>
  <si>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</si>
  <si>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</si>
  <si>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</si>
  <si>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</si>
  <si>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</si>
  <si>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</si>
  <si>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</si>
  <si>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</si>
  <si>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</si>
  <si>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</si>
  <si>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</si>
  <si>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</si>
  <si>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</si>
  <si>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</si>
  <si>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</si>
  <si>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</si>
  <si>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</si>
  <si>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</si>
  <si>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</si>
  <si>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</si>
  <si>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</si>
  <si>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</si>
  <si>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</si>
  <si>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</si>
  <si>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</si>
  <si>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</si>
  <si>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</si>
  <si>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</si>
  <si>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</si>
  <si>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</si>
  <si>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</si>
  <si>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</si>
  <si>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</si>
  <si>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</si>
  <si>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</si>
  <si>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</si>
  <si>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</si>
  <si>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</si>
  <si>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</si>
  <si>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</si>
  <si>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</si>
  <si>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</si>
  <si>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</si>
  <si>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</si>
  <si>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</si>
  <si>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</si>
  <si>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</si>
  <si>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</si>
  <si>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</si>
  <si>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</si>
  <si>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</si>
  <si>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</si>
  <si>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</si>
  <si>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</si>
  <si>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</si>
  <si>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</si>
  <si>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</si>
  <si>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</si>
  <si>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</si>
  <si>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</si>
  <si>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</si>
  <si>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</si>
  <si>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</si>
  <si>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</si>
  <si>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</si>
  <si>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</si>
  <si>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</si>
  <si>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</si>
  <si>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</si>
  <si>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</si>
  <si>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</si>
  <si>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</si>
  <si>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</si>
  <si>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</si>
  <si>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</si>
  <si>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</si>
  <si>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</si>
  <si>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</si>
  <si>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</si>
  <si>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</si>
  <si>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</si>
  <si>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</si>
  <si>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</si>
  <si>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</si>
  <si>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</si>
  <si>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</si>
  <si>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</si>
  <si>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</si>
  <si>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</si>
  <si>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</si>
  <si>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</si>
  <si>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</si>
  <si>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</si>
  <si>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</si>
  <si>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</si>
  <si>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</si>
  <si>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</si>
  <si>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</si>
  <si>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</si>
  <si>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</si>
  <si>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</si>
  <si>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</si>
  <si>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</si>
  <si>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</si>
  <si>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</si>
  <si>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</si>
  <si>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</si>
  <si>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</si>
  <si>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</si>
  <si>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</si>
  <si>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</si>
  <si>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</si>
  <si>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</si>
  <si>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</si>
  <si>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</si>
  <si>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</si>
  <si>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</si>
  <si>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</si>
  <si>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</si>
  <si>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</si>
  <si>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</si>
  <si>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</si>
  <si>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</si>
  <si>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</si>
  <si>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</si>
  <si>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</si>
  <si>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</si>
  <si>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</si>
  <si>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</si>
  <si>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</si>
  <si>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</si>
  <si>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</si>
  <si>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</si>
  <si>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</si>
  <si>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</si>
  <si>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</si>
  <si>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</si>
  <si>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</si>
  <si>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</si>
  <si>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</si>
  <si>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</si>
  <si>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</si>
  <si>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</si>
  <si>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</si>
  <si>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</si>
  <si>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</si>
  <si>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</si>
  <si>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</si>
  <si>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</si>
  <si>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</si>
  <si>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</si>
  <si>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</si>
  <si>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</si>
  <si>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</si>
  <si>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</si>
  <si>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</si>
  <si>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</si>
  <si>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</si>
  <si>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</si>
  <si>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</si>
  <si>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</si>
  <si>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</si>
  <si>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</si>
  <si>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</si>
  <si>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</si>
  <si>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</si>
  <si>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</si>
  <si>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</si>
  <si>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</si>
  <si>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</si>
  <si>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</si>
  <si>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</si>
  <si>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</si>
  <si>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</si>
  <si>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</si>
  <si>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</si>
  <si>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</si>
  <si>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</si>
  <si>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</si>
  <si>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</si>
  <si>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</si>
  <si>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</si>
  <si>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</si>
  <si>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</si>
  <si>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</si>
  <si>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</si>
  <si>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</si>
  <si>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</si>
  <si>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</si>
  <si>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</si>
  <si>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</si>
  <si>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</si>
  <si>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</si>
  <si>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</si>
  <si>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</si>
  <si>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</si>
  <si>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</si>
  <si>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</si>
  <si>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</si>
  <si>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</si>
  <si>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</si>
  <si>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</si>
  <si>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</si>
  <si>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</si>
  <si>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</si>
  <si>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</si>
  <si>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</si>
  <si>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</si>
  <si>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</si>
  <si>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</si>
  <si>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</si>
  <si>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</si>
  <si>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</si>
  <si>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</si>
  <si>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</si>
  <si>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</si>
  <si>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</si>
  <si>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</si>
  <si>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</si>
  <si>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</si>
  <si>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</si>
  <si>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</si>
  <si>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</si>
  <si>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</si>
  <si>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</si>
  <si>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</si>
  <si>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</si>
  <si>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</si>
  <si>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</si>
  <si>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</si>
  <si>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</si>
  <si>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</si>
  <si>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</si>
  <si>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</si>
  <si>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</si>
  <si>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</si>
  <si>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</si>
  <si>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</si>
  <si>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</si>
  <si>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</si>
  <si>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</si>
  <si>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</si>
  <si>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</si>
  <si>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</si>
  <si>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</si>
  <si>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</si>
  <si>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</si>
  <si>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</si>
  <si>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</si>
  <si>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</si>
  <si>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</si>
  <si>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</si>
  <si>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</si>
  <si>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</si>
  <si>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</si>
  <si>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</si>
  <si>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</si>
  <si>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</si>
  <si>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</si>
  <si>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</si>
  <si>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</si>
  <si>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</si>
  <si>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</si>
  <si>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</si>
  <si>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</si>
  <si>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</si>
  <si>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</si>
  <si>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</si>
  <si>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</si>
  <si>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</si>
  <si>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</si>
  <si>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</si>
  <si>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</si>
  <si>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</si>
  <si>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</si>
  <si>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</si>
  <si>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</si>
  <si>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</si>
  <si>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</si>
  <si>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</si>
  <si>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</si>
  <si>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</si>
  <si>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</si>
  <si>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</si>
  <si>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</si>
  <si>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</si>
  <si>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</si>
  <si>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</si>
  <si>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</si>
  <si>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</si>
  <si>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</si>
  <si>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</si>
  <si>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</si>
  <si>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</si>
  <si>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</si>
  <si>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</si>
  <si>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</si>
  <si>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</si>
  <si>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</si>
  <si>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</si>
  <si>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</si>
  <si>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</si>
  <si>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</si>
  <si>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</si>
  <si>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</si>
  <si>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</si>
  <si>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</si>
  <si>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</si>
  <si>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</si>
  <si>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</si>
  <si>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</si>
  <si>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</si>
  <si>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</si>
  <si>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</si>
  <si>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</si>
  <si>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</si>
  <si>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</si>
  <si>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</si>
  <si>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</si>
  <si>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</si>
  <si>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</si>
  <si>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</si>
  <si>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</si>
  <si>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</si>
  <si>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</si>
  <si>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</si>
  <si>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</si>
  <si>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</si>
  <si>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</si>
  <si>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</si>
  <si>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</si>
  <si>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</si>
  <si>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</si>
  <si>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</si>
  <si>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</si>
  <si>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</si>
  <si>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</si>
  <si>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</si>
  <si>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</si>
  <si>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</si>
  <si>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</si>
  <si>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</si>
  <si>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</si>
  <si>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</si>
  <si>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</si>
  <si>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</si>
  <si>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</si>
  <si>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</si>
  <si>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</si>
  <si>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</si>
  <si>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</si>
  <si>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</si>
  <si>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</si>
  <si>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</si>
  <si>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</si>
  <si>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</si>
  <si>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</si>
  <si>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</si>
  <si>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</si>
  <si>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</si>
  <si>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</si>
  <si>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</si>
  <si>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</si>
  <si>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</si>
  <si>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</si>
  <si>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</si>
  <si>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</si>
  <si>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</si>
  <si>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</si>
  <si>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</si>
  <si>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</si>
  <si>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</si>
  <si>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</si>
  <si>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</si>
  <si>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</si>
  <si>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</si>
  <si>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</si>
  <si>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</si>
  <si>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</si>
  <si>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</si>
  <si>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</si>
  <si>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</si>
  <si>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</si>
  <si>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</si>
  <si>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</si>
  <si>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</si>
  <si>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</si>
  <si>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</si>
  <si>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</si>
  <si>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</si>
  <si>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</si>
  <si>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</si>
  <si>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</si>
  <si>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</si>
  <si>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</si>
  <si>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</si>
  <si>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</si>
  <si>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</si>
  <si>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</si>
  <si>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</si>
  <si>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</si>
  <si>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</si>
  <si>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</si>
  <si>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</si>
  <si>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</si>
  <si>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</si>
  <si>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</si>
  <si>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</si>
  <si>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</si>
  <si>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</si>
  <si>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</si>
  <si>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</si>
  <si>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</si>
  <si>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</si>
  <si>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</si>
  <si>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</si>
  <si>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</si>
  <si>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</si>
  <si>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</si>
  <si>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</si>
  <si>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</si>
  <si>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</si>
  <si>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</si>
  <si>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</si>
  <si>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</si>
  <si>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</si>
  <si>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</si>
  <si>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</si>
  <si>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</si>
  <si>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</si>
  <si>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</si>
  <si>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</si>
  <si>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</si>
  <si>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</si>
  <si>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</si>
  <si>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</si>
  <si>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</si>
  <si>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</si>
  <si>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</si>
  <si>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</si>
  <si>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</si>
  <si>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</si>
  <si>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</si>
  <si>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</si>
  <si>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</si>
  <si>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</si>
  <si>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</si>
  <si>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</si>
  <si>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</si>
  <si>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</si>
  <si>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</si>
  <si>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</si>
  <si>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</si>
  <si>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</si>
  <si>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</si>
  <si>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</si>
  <si>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</si>
  <si>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</si>
  <si>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</si>
  <si>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</si>
  <si>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</si>
  <si>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</si>
  <si>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</si>
  <si>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</si>
  <si>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</si>
  <si>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</si>
  <si>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</si>
  <si>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</si>
  <si>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</si>
  <si>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</si>
  <si>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</si>
  <si>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</si>
  <si>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</si>
  <si>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</si>
  <si>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</si>
  <si>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</si>
  <si>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</si>
  <si>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</si>
  <si>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</si>
  <si>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</si>
  <si>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</si>
  <si>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</si>
  <si>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</si>
  <si>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</si>
  <si>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</si>
  <si>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</si>
  <si>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</si>
  <si>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</si>
  <si>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</si>
  <si>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</si>
  <si>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</si>
  <si>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</si>
  <si>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</si>
  <si>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</si>
  <si>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</si>
  <si>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</si>
  <si>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</si>
  <si>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</si>
  <si>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</si>
  <si>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</si>
  <si>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</si>
  <si>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</si>
  <si>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</si>
  <si>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</si>
  <si>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</si>
  <si>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</si>
  <si>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</si>
  <si>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</si>
  <si>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</si>
  <si>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</si>
  <si>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</si>
  <si>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</si>
  <si>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</si>
  <si>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</si>
  <si>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</si>
  <si>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</si>
  <si>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</si>
  <si>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</si>
  <si>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</si>
  <si>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</si>
  <si>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</si>
  <si>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</si>
  <si>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</si>
  <si>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</si>
  <si>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</si>
  <si>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</si>
  <si>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</si>
  <si>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</si>
  <si>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</si>
  <si>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</si>
  <si>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</si>
  <si>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</si>
  <si>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</si>
  <si>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</si>
  <si>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</si>
  <si>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</si>
  <si>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</si>
  <si>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</si>
  <si>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</si>
  <si>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</si>
  <si>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</si>
  <si>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</si>
  <si>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</si>
  <si>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</si>
  <si>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</si>
  <si>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</si>
  <si>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</si>
  <si>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</si>
  <si>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</si>
  <si>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</si>
  <si>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</si>
  <si>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</si>
  <si>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</si>
  <si>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</si>
  <si>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</si>
  <si>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</si>
  <si>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</si>
  <si>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</si>
  <si>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</si>
  <si>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</si>
  <si>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</si>
  <si>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</si>
  <si>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</si>
  <si>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</si>
  <si>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</si>
  <si>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</si>
  <si>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</si>
  <si>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</si>
  <si>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</si>
  <si>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</si>
  <si>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</si>
  <si>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</si>
  <si>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</si>
  <si>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</si>
  <si>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</si>
  <si>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</si>
  <si>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</si>
  <si>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</si>
  <si>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</si>
  <si>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</si>
  <si>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</si>
  <si>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</si>
  <si>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</si>
  <si>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</si>
  <si>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</si>
  <si>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</si>
  <si>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</si>
  <si>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</si>
  <si>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</si>
  <si>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</si>
  <si>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</si>
  <si>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</si>
  <si>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</si>
  <si>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</si>
  <si>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</si>
  <si>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</si>
  <si>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</si>
  <si>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</si>
  <si>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</si>
  <si>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</si>
  <si>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</si>
  <si>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</si>
  <si>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</si>
  <si>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</si>
  <si>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</si>
  <si>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</si>
  <si>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</si>
  <si>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</si>
  <si>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</si>
  <si>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</si>
  <si>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</si>
  <si>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</si>
  <si>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</si>
  <si>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</si>
  <si>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</si>
  <si>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</si>
  <si>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</si>
  <si>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</si>
  <si>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</si>
  <si>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</si>
  <si>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</si>
  <si>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</si>
  <si>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</si>
  <si>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</si>
  <si>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</si>
  <si>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</si>
  <si>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</si>
  <si>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</si>
  <si>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</si>
  <si>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</si>
  <si>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</si>
  <si>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</si>
  <si>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</si>
  <si>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</si>
  <si>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</si>
  <si>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</si>
  <si>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</si>
  <si>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</si>
  <si>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</si>
  <si>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</si>
  <si>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</si>
  <si>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</si>
  <si>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</si>
  <si>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</si>
  <si>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</si>
  <si>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</si>
  <si>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</si>
  <si>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</si>
  <si>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</si>
  <si>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</si>
  <si>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</si>
  <si>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</si>
  <si>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</si>
  <si>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</si>
  <si>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</si>
  <si>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</si>
  <si>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</si>
  <si>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</si>
  <si>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</si>
  <si>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</si>
  <si>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</si>
  <si>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</si>
  <si>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</si>
  <si>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</si>
  <si>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</si>
  <si>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</si>
  <si>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</si>
  <si>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</si>
  <si>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</si>
  <si>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</si>
  <si>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</si>
  <si>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</si>
  <si>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</si>
  <si>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</si>
  <si>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</si>
  <si>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</si>
  <si>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</si>
  <si>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</si>
  <si>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</si>
  <si>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</si>
  <si>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</si>
  <si>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</si>
  <si>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</si>
  <si>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</si>
  <si>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</si>
  <si>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</si>
  <si>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</si>
  <si>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</si>
  <si>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</si>
  <si>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</si>
  <si>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</si>
  <si>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</si>
  <si>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</si>
  <si>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</si>
  <si>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</si>
  <si>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</si>
  <si>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</si>
  <si>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</si>
  <si>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</si>
  <si>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</si>
  <si>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</si>
  <si>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</si>
  <si>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</si>
  <si>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</si>
  <si>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</si>
  <si>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</si>
  <si>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</si>
  <si>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</si>
  <si>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</si>
  <si>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</si>
  <si>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</si>
  <si>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</si>
  <si>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</si>
  <si>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</si>
  <si>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</si>
  <si>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</si>
  <si>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</si>
  <si>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</si>
  <si>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</si>
  <si>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</si>
  <si>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</si>
  <si>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</si>
  <si>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</si>
  <si>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</si>
  <si>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</si>
  <si>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</si>
  <si>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</si>
  <si>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</si>
  <si>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</si>
  <si>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</si>
  <si>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</si>
  <si>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</si>
  <si>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</si>
  <si>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</si>
  <si>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</si>
  <si>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</si>
  <si>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</si>
  <si>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</si>
  <si>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</si>
  <si>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</si>
  <si>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</si>
  <si>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</si>
  <si>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</si>
  <si>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</si>
  <si>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</si>
  <si>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</si>
  <si>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</si>
  <si>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</si>
  <si>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</si>
  <si>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</si>
  <si>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</si>
  <si>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</si>
  <si>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</si>
  <si>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</si>
  <si>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</si>
  <si>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</si>
  <si>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</si>
  <si>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</si>
  <si>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</si>
  <si>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</si>
  <si>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</si>
  <si>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</si>
  <si>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</si>
  <si>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</si>
  <si>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</si>
  <si>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</si>
  <si>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</si>
  <si>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</si>
  <si>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</si>
  <si>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</si>
  <si>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</si>
  <si>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</si>
  <si>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</si>
  <si>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</si>
  <si>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</si>
  <si>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</si>
  <si>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</si>
  <si>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</si>
  <si>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</si>
  <si>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</si>
  <si>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</si>
  <si>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</si>
  <si>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</si>
  <si>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</si>
  <si>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</si>
  <si>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</si>
  <si>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</si>
  <si>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</si>
  <si>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</si>
  <si>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</si>
  <si>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</si>
  <si>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</si>
  <si>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</si>
  <si>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</si>
  <si>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</si>
  <si>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</si>
  <si>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</si>
  <si>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</si>
  <si>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</si>
  <si>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</si>
  <si>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</si>
  <si>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</si>
  <si>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</si>
  <si>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</si>
  <si>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</si>
  <si>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</si>
  <si>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</si>
  <si>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</si>
  <si>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</si>
  <si>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</si>
  <si>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</si>
  <si>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</si>
  <si>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</si>
  <si>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</si>
  <si>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</si>
  <si>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</si>
  <si>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</si>
  <si>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</si>
  <si>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</si>
  <si>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</si>
  <si>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</si>
  <si>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</si>
  <si>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</si>
  <si>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</si>
  <si>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</si>
  <si>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</si>
  <si>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</si>
  <si>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</si>
  <si>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</si>
  <si>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</si>
  <si>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</si>
  <si>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</si>
  <si>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</si>
  <si>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</si>
  <si>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</si>
  <si>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</si>
  <si>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</si>
  <si>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</si>
  <si>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</si>
  <si>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</si>
  <si>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</si>
  <si>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</si>
  <si>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</si>
  <si>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</si>
  <si>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</si>
  <si>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</si>
  <si>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</si>
  <si>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</si>
  <si>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</si>
  <si>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</si>
  <si>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</si>
  <si>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</si>
  <si>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</si>
  <si>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</si>
  <si>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</si>
  <si>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</si>
  <si>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</si>
  <si>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</si>
  <si>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</si>
  <si>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</si>
  <si>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</si>
  <si>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</si>
  <si>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</si>
  <si>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</si>
  <si>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</si>
  <si>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</si>
  <si>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</si>
  <si>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</si>
  <si>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</si>
  <si>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</si>
  <si>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</si>
  <si>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</si>
  <si>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</si>
  <si>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</si>
  <si>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</si>
  <si>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</si>
  <si>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</si>
  <si>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</si>
  <si>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</si>
  <si>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</si>
  <si>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</si>
  <si>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</si>
  <si>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</si>
  <si>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</si>
  <si>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</si>
  <si>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</si>
  <si>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</si>
  <si>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</si>
  <si>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</si>
  <si>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</si>
  <si>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</si>
  <si>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</si>
  <si>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</si>
  <si>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</si>
  <si>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</si>
  <si>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</si>
  <si>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</si>
  <si>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</si>
  <si>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</si>
  <si>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</si>
  <si>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</si>
  <si>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</si>
  <si>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</si>
  <si>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</si>
  <si>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</si>
  <si>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</si>
  <si>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</si>
  <si>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</si>
  <si>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</si>
  <si>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</si>
  <si>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</si>
  <si>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</si>
  <si>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</si>
  <si>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</si>
  <si>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</si>
  <si>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</si>
  <si>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</si>
  <si>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</si>
  <si>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</si>
  <si>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</si>
  <si>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</si>
  <si>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</si>
  <si>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</si>
  <si>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</si>
  <si>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</si>
  <si>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</si>
  <si>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</si>
  <si>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</si>
  <si>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</si>
  <si>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</si>
  <si>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</si>
  <si>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</si>
  <si>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</si>
  <si>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</si>
  <si>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</si>
  <si>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</si>
  <si>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</si>
  <si>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</si>
  <si>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</si>
  <si>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</si>
  <si>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</si>
  <si>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</si>
  <si>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</si>
  <si>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</si>
  <si>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</si>
  <si>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</si>
  <si>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</si>
  <si>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</si>
  <si>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</si>
  <si>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</si>
  <si>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</si>
  <si>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</si>
  <si>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</si>
  <si>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</si>
  <si>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</si>
  <si>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</si>
  <si>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</si>
  <si>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</si>
  <si>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</si>
  <si>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</si>
  <si>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</si>
  <si>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</si>
  <si>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</si>
  <si>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</si>
  <si>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</si>
  <si>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</si>
  <si>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</si>
  <si>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</si>
  <si>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</si>
  <si>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</si>
  <si>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</si>
  <si>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</si>
  <si>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</si>
  <si>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</si>
  <si>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</si>
  <si>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</si>
  <si>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</si>
  <si>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</si>
  <si>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</si>
  <si>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</si>
  <si>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</si>
  <si>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</si>
  <si>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</si>
  <si>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</si>
  <si>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</si>
  <si>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</si>
  <si>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</si>
  <si>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</si>
  <si>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</si>
  <si>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</si>
  <si>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</si>
  <si>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</si>
  <si>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</si>
  <si>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</si>
  <si>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</si>
  <si>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</si>
  <si>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</si>
  <si>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</si>
  <si>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</si>
  <si>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</si>
  <si>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</si>
  <si>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</si>
  <si>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</si>
  <si>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</si>
  <si>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</si>
  <si>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</si>
  <si>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</si>
  <si>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</si>
  <si>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</si>
  <si>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</si>
  <si>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</si>
  <si>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</si>
  <si>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</si>
  <si>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</si>
  <si>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</si>
  <si>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</si>
  <si>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</si>
  <si>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</si>
  <si>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</si>
  <si>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</si>
  <si>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</si>
  <si>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</si>
  <si>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</si>
  <si>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</si>
  <si>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</si>
  <si>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</si>
  <si>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</si>
  <si>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</si>
  <si>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</si>
  <si>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</si>
  <si>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</si>
  <si>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</si>
  <si>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</si>
  <si>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</si>
  <si>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</si>
  <si>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</si>
  <si>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</si>
  <si>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</si>
  <si>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</si>
  <si>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</si>
  <si>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</si>
  <si>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</si>
  <si>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</si>
  <si>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</si>
  <si>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</si>
  <si>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</si>
  <si>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</si>
  <si>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</si>
  <si>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</si>
  <si>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</si>
  <si>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</si>
  <si>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</si>
  <si>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</si>
  <si>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</si>
  <si>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</si>
  <si>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</si>
  <si>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</si>
  <si>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</si>
  <si>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</si>
  <si>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</si>
  <si>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</si>
  <si>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</si>
  <si>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</si>
  <si>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</si>
  <si>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</si>
  <si>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</si>
  <si>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</si>
  <si>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</si>
  <si>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</si>
  <si>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</si>
  <si>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</si>
  <si>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</si>
  <si>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</si>
  <si>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</si>
  <si>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</si>
  <si>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</si>
  <si>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</si>
  <si>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</si>
  <si>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</si>
  <si>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</si>
  <si>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</si>
  <si>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</si>
  <si>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</si>
  <si>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</si>
  <si>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</si>
  <si>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</si>
  <si>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</si>
  <si>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</si>
  <si>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</si>
  <si>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</si>
  <si>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</si>
  <si>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</si>
  <si>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</si>
  <si>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</si>
  <si>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</si>
  <si>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</si>
  <si>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</si>
  <si>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</si>
  <si>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</si>
  <si>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</si>
  <si>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</si>
  <si>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</si>
  <si>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</si>
  <si>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</si>
  <si>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</si>
  <si>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</si>
  <si>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</si>
  <si>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</si>
  <si>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</si>
  <si>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</si>
  <si>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</si>
  <si>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</si>
  <si>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</si>
  <si>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</si>
  <si>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</si>
  <si>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</si>
  <si>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</si>
  <si>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</si>
  <si>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</si>
  <si>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</si>
  <si>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</si>
  <si>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</si>
  <si>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</si>
  <si>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</si>
  <si>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</si>
  <si>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</si>
  <si>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</si>
  <si>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</si>
  <si>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</si>
  <si>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</si>
  <si>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</si>
  <si>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</si>
  <si>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</si>
  <si>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</si>
  <si>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</si>
  <si>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</si>
  <si>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</si>
  <si>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</si>
  <si>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</si>
  <si>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</si>
  <si>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</si>
  <si>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</si>
  <si>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</si>
  <si>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</si>
  <si>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</si>
  <si>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</si>
  <si>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</si>
  <si>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</si>
  <si>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</si>
  <si>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</si>
  <si>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</si>
  <si>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</si>
  <si>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</si>
  <si>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</si>
  <si>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</si>
  <si>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</si>
  <si>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</si>
  <si>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</si>
  <si>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</si>
  <si>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</si>
  <si>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</si>
  <si>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</si>
  <si>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</si>
  <si>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</si>
  <si>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</si>
  <si>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</si>
  <si>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</si>
  <si>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</si>
  <si>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</si>
  <si>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</si>
  <si>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</si>
  <si>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</si>
  <si>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</si>
  <si>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</si>
  <si>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</si>
  <si>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</si>
  <si>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</si>
  <si>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</si>
  <si>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</si>
  <si>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</si>
  <si>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</si>
  <si>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</si>
  <si>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</si>
  <si>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</si>
  <si>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</si>
  <si>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</si>
  <si>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</si>
  <si>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</si>
  <si>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</si>
  <si>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</si>
  <si>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</si>
  <si>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</si>
  <si>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</si>
  <si>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</si>
  <si>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</si>
  <si>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</si>
  <si>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</si>
  <si>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</si>
  <si>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</si>
  <si>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</si>
  <si>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</si>
  <si>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</si>
  <si>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</si>
  <si>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</si>
  <si>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</si>
  <si>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</si>
  <si>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</si>
  <si>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</si>
  <si>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</si>
  <si>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</si>
  <si>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</si>
  <si>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</si>
  <si>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</si>
  <si>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</si>
  <si>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</si>
  <si>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</si>
  <si>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</si>
  <si>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</si>
  <si>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</si>
  <si>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</si>
  <si>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</si>
  <si>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</si>
  <si>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</si>
  <si>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</si>
  <si>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</si>
  <si>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</si>
  <si>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</si>
  <si>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</si>
  <si>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</si>
  <si>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</si>
  <si>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</si>
  <si>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</si>
  <si>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</si>
  <si>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</si>
  <si>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</si>
  <si>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</si>
  <si>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</si>
  <si>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</si>
  <si>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</si>
  <si>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</si>
  <si>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</si>
  <si>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</si>
  <si>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</si>
  <si>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</si>
  <si>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</si>
  <si>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</si>
  <si>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</si>
  <si>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</si>
  <si>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</si>
  <si>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</si>
  <si>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</si>
  <si>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</si>
  <si>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</si>
  <si>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</si>
  <si>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</si>
  <si>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</si>
  <si>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</si>
  <si>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</si>
  <si>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</si>
  <si>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</si>
  <si>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</si>
  <si>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</si>
  <si>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</si>
  <si>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</si>
  <si>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</si>
  <si>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</si>
  <si>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</si>
  <si>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</si>
  <si>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</si>
  <si>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</si>
  <si>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</si>
  <si>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</si>
  <si>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</si>
  <si>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</si>
  <si>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</si>
  <si>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</si>
  <si>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</si>
  <si>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</si>
  <si>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</si>
  <si>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</si>
  <si>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</si>
  <si>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</si>
  <si>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</si>
  <si>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</si>
  <si>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</si>
  <si>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</si>
  <si>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</si>
  <si>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</si>
  <si>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</si>
  <si>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</si>
  <si>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</si>
  <si>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</si>
  <si>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</si>
  <si>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</si>
  <si>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</si>
  <si>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</si>
  <si>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</si>
  <si>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</si>
  <si>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</si>
  <si>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</si>
  <si>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</si>
  <si>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</si>
  <si>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</si>
  <si>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</si>
  <si>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</si>
  <si>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</si>
  <si>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</si>
  <si>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</si>
  <si>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</si>
  <si>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</si>
  <si>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</si>
  <si>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</si>
  <si>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</si>
  <si>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</si>
  <si>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</si>
  <si>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</si>
  <si>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</si>
  <si>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</si>
  <si>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</si>
  <si>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</si>
  <si>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</si>
  <si>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</si>
  <si>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</si>
  <si>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</si>
  <si>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</si>
  <si>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</si>
  <si>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</si>
  <si>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</si>
  <si>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</si>
  <si>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</si>
  <si>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</si>
  <si>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</si>
  <si>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</si>
  <si>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</si>
  <si>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</si>
  <si>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</si>
  <si>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</si>
  <si>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</si>
  <si>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</si>
  <si>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</si>
  <si>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</si>
  <si>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</si>
  <si>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</si>
  <si>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</si>
  <si>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</si>
  <si>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</si>
  <si>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</si>
  <si>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</si>
  <si>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</si>
  <si>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</si>
  <si>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</si>
  <si>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</si>
  <si>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</si>
  <si>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</si>
  <si>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</si>
  <si>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</si>
  <si>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</si>
  <si>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</si>
  <si>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</si>
  <si>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</si>
  <si>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</si>
  <si>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</si>
  <si>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</si>
  <si>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</si>
  <si>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</si>
  <si>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</si>
  <si>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</si>
  <si>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</si>
  <si>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</si>
  <si>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</si>
  <si>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</si>
  <si>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</si>
  <si>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</si>
  <si>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</si>
  <si>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</si>
  <si>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</si>
  <si>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</si>
  <si>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</si>
  <si>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</si>
  <si>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</si>
  <si>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</si>
  <si>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</si>
  <si>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</si>
  <si>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</si>
  <si>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</si>
  <si>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</si>
  <si>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</si>
  <si>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</si>
  <si>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</si>
  <si>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</si>
  <si>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</si>
  <si>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</si>
  <si>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</si>
  <si>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</si>
  <si>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</si>
  <si>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</si>
  <si>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</si>
  <si>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</si>
  <si>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</si>
  <si>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</si>
  <si>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</si>
  <si>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</si>
  <si>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</si>
  <si>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</si>
  <si>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</si>
  <si>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</si>
  <si>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</si>
  <si>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</si>
  <si>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</si>
  <si>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</si>
  <si>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</si>
  <si>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</si>
  <si>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</si>
  <si>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</si>
  <si>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</si>
  <si>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</si>
  <si>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</si>
  <si>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</si>
  <si>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</si>
  <si>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</si>
  <si>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</si>
  <si>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</si>
  <si>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</si>
  <si>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</si>
  <si>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</si>
  <si>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</si>
  <si>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</si>
  <si>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</si>
  <si>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</si>
  <si>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</si>
  <si>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</si>
  <si>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</si>
  <si>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</si>
  <si>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</si>
  <si>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</si>
  <si>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</si>
  <si>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</si>
  <si>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</si>
  <si>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</si>
  <si>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</si>
  <si>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</si>
  <si>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</si>
  <si>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</si>
  <si>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</si>
  <si>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</si>
  <si>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</si>
  <si>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</si>
  <si>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</si>
  <si>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</si>
  <si>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</si>
  <si>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</si>
  <si>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</si>
  <si>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</si>
  <si>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</si>
  <si>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</si>
  <si>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</si>
  <si>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</si>
  <si>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</si>
  <si>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</si>
  <si>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</si>
  <si>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</si>
  <si>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</si>
  <si>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</si>
  <si>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</si>
  <si>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</si>
  <si>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</si>
  <si>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</si>
  <si>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</si>
  <si>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</si>
  <si>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</si>
  <si>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</si>
  <si>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</si>
  <si>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</si>
  <si>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</si>
  <si>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</si>
  <si>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</si>
  <si>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</si>
  <si>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</si>
  <si>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</si>
  <si>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</si>
  <si>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</si>
  <si>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</si>
  <si>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</si>
  <si>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</si>
  <si>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</si>
  <si>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</si>
  <si>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</si>
  <si>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</si>
  <si>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</si>
  <si>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</si>
  <si>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</si>
  <si>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</si>
  <si>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</si>
  <si>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</si>
  <si>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</si>
  <si>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</si>
  <si>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</si>
  <si>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</si>
  <si>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</si>
  <si>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</si>
  <si>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</si>
  <si>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</si>
  <si>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</si>
  <si>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</si>
  <si>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</si>
  <si>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</si>
  <si>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</si>
  <si>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</si>
  <si>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</si>
  <si>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</si>
  <si>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</si>
  <si>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</si>
  <si>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</si>
  <si>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</si>
  <si>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</si>
  <si>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</si>
  <si>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</si>
  <si>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</si>
  <si>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</si>
  <si>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</si>
  <si>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</si>
  <si>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</si>
  <si>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</si>
  <si>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</si>
  <si>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</si>
  <si>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</si>
  <si>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</si>
  <si>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</si>
  <si>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</si>
  <si>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</si>
  <si>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</si>
  <si>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</si>
  <si>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</si>
  <si>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</si>
  <si>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</si>
  <si>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</si>
  <si>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</si>
  <si>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</si>
  <si>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</si>
  <si>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</si>
  <si>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</si>
  <si>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</si>
  <si>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</si>
  <si>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</si>
  <si>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</si>
  <si>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</si>
  <si>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</si>
  <si>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</si>
  <si>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</si>
  <si>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</si>
  <si>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</si>
  <si>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</si>
  <si>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</si>
  <si>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</si>
  <si>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</si>
  <si>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</si>
  <si>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</si>
  <si>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</si>
  <si>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</si>
  <si>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</si>
  <si>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</si>
  <si>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</si>
  <si>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</si>
  <si>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</si>
  <si>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</si>
  <si>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</si>
  <si>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</si>
  <si>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</si>
  <si>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</si>
  <si>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</si>
  <si>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</si>
  <si>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</si>
  <si>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</si>
  <si>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</si>
  <si>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</si>
  <si>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</si>
  <si>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</si>
  <si>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</si>
  <si>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</si>
  <si>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</si>
  <si>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</si>
  <si>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</si>
  <si>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</si>
  <si>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</si>
  <si>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</si>
  <si>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</si>
  <si>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</si>
  <si>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</si>
  <si>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</si>
  <si>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</si>
  <si>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</si>
  <si>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</si>
  <si>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</si>
  <si>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</si>
  <si>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</si>
  <si>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</si>
  <si>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</si>
  <si>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</si>
  <si>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</si>
  <si>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</si>
  <si>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</si>
  <si>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</si>
  <si>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</si>
  <si>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</si>
  <si>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</si>
  <si>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</si>
  <si>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</si>
  <si>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</si>
  <si>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</si>
  <si>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</si>
  <si>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</si>
  <si>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</si>
  <si>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</si>
  <si>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</si>
  <si>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</si>
  <si>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</si>
  <si>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</si>
  <si>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</si>
  <si>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</si>
  <si>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</si>
  <si>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</si>
  <si>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</si>
  <si>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</si>
  <si>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</si>
  <si>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</si>
  <si>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</si>
  <si>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</si>
  <si>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</si>
  <si>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</si>
  <si>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</si>
  <si>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</si>
  <si>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</si>
  <si>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</si>
  <si>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</si>
  <si>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</si>
  <si>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</si>
  <si>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</si>
  <si>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</si>
  <si>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</si>
  <si>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</si>
  <si>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</si>
  <si>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</si>
  <si>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</si>
  <si>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</si>
  <si>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</si>
  <si>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</si>
  <si>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</si>
  <si>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</si>
  <si>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</si>
  <si>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</si>
  <si>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</si>
  <si>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</si>
  <si>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</si>
  <si>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</si>
  <si>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</si>
  <si>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</si>
  <si>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</si>
  <si>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</si>
  <si>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</si>
  <si>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</si>
  <si>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</si>
  <si>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</si>
  <si>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</si>
  <si>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</si>
  <si>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</si>
  <si>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</si>
  <si>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</si>
  <si>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</si>
  <si>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</si>
  <si>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</si>
  <si>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</si>
  <si>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</si>
  <si>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</si>
  <si>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</si>
  <si>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</si>
  <si>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</si>
  <si>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</si>
  <si>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</si>
  <si>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</si>
  <si>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</si>
  <si>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</si>
  <si>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</si>
  <si>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</si>
  <si>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</si>
  <si>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</si>
  <si>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</si>
  <si>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</si>
  <si>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</si>
  <si>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</si>
  <si>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</si>
  <si>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</si>
  <si>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</si>
  <si>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</si>
  <si>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</si>
  <si>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</si>
  <si>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</si>
  <si>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</si>
  <si>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</si>
  <si>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</si>
  <si>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</si>
  <si>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</si>
  <si>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</si>
  <si>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</si>
  <si>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</si>
  <si>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</si>
  <si>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</si>
  <si>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</si>
  <si>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</si>
  <si>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</si>
  <si>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</si>
  <si>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</si>
  <si>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</si>
  <si>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</si>
  <si>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</si>
  <si>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</si>
  <si>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</si>
  <si>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</si>
  <si>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</si>
  <si>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</si>
  <si>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</si>
  <si>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</si>
  <si>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</si>
  <si>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</si>
  <si>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</si>
  <si>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</si>
  <si>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</si>
  <si>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</si>
  <si>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</si>
  <si>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</si>
  <si>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</si>
  <si>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</si>
  <si>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</si>
  <si>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</si>
  <si>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</si>
  <si>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</si>
  <si>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</si>
  <si>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</si>
  <si>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</si>
  <si>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</si>
  <si>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</si>
  <si>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</si>
  <si>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</si>
  <si>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</si>
  <si>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</si>
  <si>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</si>
  <si>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</si>
  <si>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</si>
  <si>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</si>
  <si>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</si>
  <si>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</si>
  <si>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</si>
  <si>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</si>
  <si>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</si>
  <si>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</si>
  <si>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</si>
  <si>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</si>
  <si>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</si>
  <si>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</si>
  <si>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</si>
  <si>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</si>
  <si>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</si>
  <si>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</si>
  <si>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</si>
  <si>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</si>
  <si>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</si>
  <si>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</si>
  <si>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</si>
  <si>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</si>
  <si>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</si>
  <si>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</si>
  <si>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</si>
  <si>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</si>
  <si>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</si>
  <si>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</si>
  <si>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</si>
  <si>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</si>
  <si>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</si>
  <si>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</si>
  <si>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</si>
  <si>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</si>
  <si>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</si>
  <si>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</si>
  <si>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</si>
  <si>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</si>
  <si>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</si>
  <si>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</si>
  <si>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</si>
  <si>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</si>
  <si>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</si>
  <si>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</si>
  <si>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</si>
  <si>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</si>
  <si>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</si>
  <si>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</si>
  <si>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</si>
  <si>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</si>
  <si>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</si>
  <si>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</si>
  <si>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</si>
  <si>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</si>
  <si>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</si>
  <si>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</si>
  <si>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</si>
  <si>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</si>
  <si>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</si>
  <si>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</si>
  <si>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</si>
  <si>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</si>
  <si>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</si>
  <si>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</si>
  <si>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</si>
  <si>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</si>
  <si>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</si>
  <si>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</si>
  <si>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</si>
  <si>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</si>
  <si>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</si>
  <si>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</si>
  <si>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</si>
  <si>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</si>
  <si>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</si>
  <si>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</si>
  <si>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</si>
  <si>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</si>
  <si>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</si>
  <si>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</si>
  <si>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</si>
  <si>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</si>
  <si>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</si>
  <si>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</si>
  <si>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</si>
  <si>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</si>
  <si>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</si>
  <si>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</si>
  <si>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</si>
  <si>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</si>
  <si>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</si>
  <si>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</si>
  <si>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</si>
  <si>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</si>
  <si>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</si>
  <si>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</si>
  <si>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</si>
  <si>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</si>
  <si>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</si>
  <si>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</si>
  <si>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</si>
  <si>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</si>
  <si>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</si>
  <si>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</si>
  <si>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</si>
  <si>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</si>
  <si>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</si>
  <si>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</si>
  <si>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</si>
  <si>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</si>
  <si>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</si>
  <si>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</si>
  <si>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</si>
  <si>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</si>
  <si>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</si>
  <si>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</si>
  <si>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</si>
  <si>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</si>
  <si>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</si>
  <si>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</si>
  <si>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</si>
  <si>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</si>
  <si>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</si>
  <si>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</si>
  <si>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</si>
  <si>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</si>
  <si>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</si>
  <si>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</si>
  <si>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</si>
  <si>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</si>
  <si>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</si>
  <si>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</si>
  <si>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</si>
  <si>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</si>
  <si>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</si>
  <si>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</si>
  <si>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</si>
  <si>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</si>
  <si>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</si>
  <si>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</si>
  <si>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</si>
  <si>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</si>
  <si>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</si>
  <si>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</si>
  <si>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</si>
  <si>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</si>
  <si>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</si>
  <si>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</si>
  <si>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</si>
  <si>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</si>
  <si>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</si>
  <si>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</si>
  <si>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</si>
  <si>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</si>
  <si>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</si>
  <si>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</si>
  <si>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</si>
  <si>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</si>
  <si>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</si>
  <si>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</si>
  <si>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</si>
  <si>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</si>
  <si>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</si>
  <si>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</si>
  <si>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</si>
  <si>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</si>
  <si>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</si>
  <si>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</si>
  <si>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</si>
  <si>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</si>
  <si>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</si>
  <si>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</si>
  <si>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</si>
  <si>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</si>
  <si>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</si>
  <si>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</si>
  <si>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</si>
  <si>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</si>
  <si>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</si>
  <si>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</si>
  <si>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</si>
  <si>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</si>
  <si>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</si>
  <si>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</si>
  <si>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</si>
  <si>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</si>
  <si>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</si>
  <si>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</si>
  <si>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</si>
  <si>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</si>
  <si>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</si>
  <si>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</si>
  <si>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</si>
  <si>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</si>
  <si>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</si>
  <si>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</si>
  <si>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</si>
  <si>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</si>
  <si>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</si>
  <si>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</si>
  <si>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</si>
  <si>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</si>
  <si>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</si>
  <si>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</si>
  <si>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</si>
  <si>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</si>
  <si>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</si>
  <si>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</si>
  <si>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</si>
  <si>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</si>
  <si>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</si>
  <si>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</si>
  <si>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</si>
  <si>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</si>
  <si>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</si>
  <si>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</si>
  <si>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</si>
  <si>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</si>
  <si>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</si>
  <si>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</si>
  <si>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</si>
  <si>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</si>
  <si>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</si>
  <si>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</si>
  <si>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</si>
  <si>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</si>
  <si>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</si>
  <si>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</si>
  <si>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</si>
  <si>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</si>
  <si>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</si>
  <si>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</si>
  <si>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</si>
  <si>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</si>
  <si>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</si>
  <si>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</si>
  <si>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</si>
  <si>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</si>
  <si>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</si>
  <si>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</si>
  <si>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</si>
  <si>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</si>
  <si>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</si>
  <si>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</si>
  <si>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</si>
  <si>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</si>
  <si>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</si>
  <si>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</si>
  <si>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</si>
  <si>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</si>
  <si>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</si>
  <si>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</si>
  <si>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</si>
  <si>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</si>
  <si>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</si>
  <si>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</si>
  <si>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</si>
  <si>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</si>
  <si>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</si>
  <si>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</si>
  <si>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</si>
  <si>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</si>
  <si>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</si>
  <si>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</si>
  <si>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</si>
  <si>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</si>
  <si>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</si>
  <si>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</si>
  <si>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</si>
  <si>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</si>
  <si>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</si>
  <si>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</si>
  <si>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</si>
  <si>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</si>
  <si>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</si>
  <si>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</si>
  <si>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</si>
  <si>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</si>
  <si>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</si>
  <si>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</si>
  <si>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</si>
  <si>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</si>
  <si>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</si>
  <si>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</si>
  <si>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</si>
  <si>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</si>
  <si>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</si>
  <si>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</si>
  <si>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</si>
  <si>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</si>
  <si>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</si>
  <si>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</si>
  <si>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</si>
  <si>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</si>
  <si>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</si>
  <si>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</si>
  <si>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</si>
  <si>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</si>
  <si>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</si>
  <si>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</si>
  <si>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</si>
  <si>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</si>
  <si>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</si>
  <si>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</si>
  <si>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</si>
  <si>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</si>
  <si>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</si>
  <si>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</si>
  <si>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</si>
  <si>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</si>
  <si>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</si>
  <si>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</si>
  <si>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</si>
  <si>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</si>
  <si>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</si>
  <si>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</si>
  <si>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</si>
  <si>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</si>
  <si>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</si>
  <si>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</si>
  <si>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</si>
  <si>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</si>
  <si>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</si>
  <si>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</si>
  <si>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</si>
  <si>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</si>
  <si>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</si>
  <si>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</si>
  <si>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</si>
  <si>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</si>
  <si>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</si>
  <si>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</si>
  <si>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</si>
  <si>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</si>
  <si>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</si>
  <si>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</si>
  <si>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</si>
  <si>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</si>
  <si>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</si>
  <si>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</si>
  <si>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</si>
  <si>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</si>
  <si>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</si>
  <si>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</si>
  <si>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</si>
  <si>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</si>
  <si>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</si>
  <si>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</si>
  <si>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</si>
  <si>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</si>
  <si>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</si>
  <si>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</si>
  <si>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</si>
  <si>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</si>
  <si>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</si>
  <si>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</si>
  <si>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</si>
  <si>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</si>
  <si>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</si>
  <si>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</si>
  <si>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</si>
  <si>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</si>
  <si>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</si>
  <si>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</si>
  <si>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</si>
  <si>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</si>
  <si>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</si>
  <si>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</si>
  <si>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</si>
  <si>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</si>
  <si>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</si>
  <si>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</si>
  <si>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</si>
  <si>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</si>
  <si>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</si>
  <si>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</si>
  <si>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</si>
  <si>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</si>
  <si>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</si>
  <si>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</si>
  <si>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</si>
  <si>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</si>
  <si>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</si>
  <si>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</si>
  <si>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</si>
  <si>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</si>
  <si>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</si>
  <si>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</si>
  <si>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</si>
  <si>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</si>
  <si>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</si>
  <si>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</si>
  <si>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</si>
  <si>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</si>
  <si>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</si>
  <si>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</si>
  <si>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</si>
  <si>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</si>
  <si>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</si>
  <si>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</si>
  <si>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</si>
  <si>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</si>
  <si>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</si>
  <si>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</si>
  <si>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</si>
  <si>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</si>
  <si>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</si>
  <si>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</si>
  <si>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</si>
  <si>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</si>
  <si>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</si>
  <si>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</si>
  <si>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</si>
  <si>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</si>
  <si>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</si>
  <si>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</si>
  <si>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</si>
  <si>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</si>
  <si>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</si>
  <si>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</si>
  <si>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</si>
  <si>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</si>
  <si>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</si>
  <si>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</si>
  <si>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</si>
  <si>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</si>
  <si>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</si>
  <si>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</si>
  <si>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</si>
  <si>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</si>
  <si>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</si>
  <si>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</si>
  <si>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</si>
  <si>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</si>
  <si>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</si>
  <si>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</si>
  <si>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</si>
  <si>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</si>
  <si>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</si>
  <si>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</si>
  <si>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</si>
  <si>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</si>
  <si>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</si>
  <si>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</si>
  <si>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</si>
  <si>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</si>
  <si>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</si>
  <si>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</si>
  <si>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</si>
  <si>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</si>
  <si>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</si>
  <si>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</si>
  <si>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</si>
  <si>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</si>
  <si>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</si>
  <si>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</si>
  <si>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</si>
  <si>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</si>
  <si>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</si>
  <si>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</si>
  <si>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</si>
  <si>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</si>
  <si>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</si>
  <si>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</si>
  <si>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</si>
  <si>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</si>
  <si>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</si>
  <si>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</si>
  <si>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</si>
  <si>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</si>
  <si>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</si>
  <si>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</si>
  <si>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</si>
  <si>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</si>
  <si>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</si>
  <si>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</si>
  <si>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</si>
  <si>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</si>
  <si>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</si>
  <si>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</si>
  <si>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</si>
  <si>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</si>
  <si>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</si>
  <si>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</si>
  <si>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</si>
  <si>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</si>
  <si>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</si>
  <si>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</si>
  <si>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</si>
  <si>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</si>
  <si>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</si>
  <si>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</si>
  <si>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</si>
  <si>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</si>
  <si>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</si>
  <si>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</si>
  <si>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</si>
  <si>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</si>
  <si>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</si>
  <si>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</si>
  <si>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</si>
  <si>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</si>
  <si>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</si>
  <si>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</si>
  <si>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</si>
  <si>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</si>
  <si>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</si>
  <si>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</si>
  <si>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</si>
  <si>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</si>
  <si>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</si>
  <si>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</si>
  <si>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</si>
  <si>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</si>
  <si>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</si>
  <si>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</si>
  <si>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</si>
  <si>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</si>
  <si>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</si>
  <si>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</si>
  <si>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</si>
  <si>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</si>
  <si>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</si>
  <si>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</si>
  <si>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</si>
  <si>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</si>
  <si>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</si>
  <si>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</si>
  <si>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</si>
  <si>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</si>
  <si>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</si>
  <si>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</si>
  <si>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</si>
  <si>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</si>
  <si>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</si>
  <si>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</si>
  <si>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</si>
  <si>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</si>
  <si>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</si>
  <si>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</si>
  <si>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</si>
  <si>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</si>
  <si>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</si>
  <si>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</si>
  <si>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</si>
  <si>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</si>
  <si>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</si>
  <si>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</si>
  <si>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</si>
  <si>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</si>
  <si>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</si>
  <si>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</si>
  <si>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</si>
  <si>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</si>
  <si>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</si>
  <si>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</si>
  <si>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</si>
  <si>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</si>
  <si>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</si>
  <si>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</si>
  <si>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</si>
  <si>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</si>
  <si>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</si>
  <si>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</si>
  <si>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</si>
  <si>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</si>
  <si>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</si>
  <si>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</si>
  <si>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</si>
  <si>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</si>
  <si>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</si>
  <si>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</si>
  <si>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</si>
  <si>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</si>
  <si>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</si>
  <si>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</si>
  <si>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</si>
  <si>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</si>
  <si>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</si>
  <si>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</si>
  <si>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</si>
  <si>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</si>
  <si>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</si>
  <si>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</si>
  <si>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</si>
  <si>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</si>
  <si>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</si>
  <si>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</si>
  <si>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</si>
  <si>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</si>
  <si>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</si>
  <si>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</si>
  <si>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</si>
  <si>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</si>
  <si>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</si>
  <si>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</si>
  <si>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</si>
  <si>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</si>
  <si>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</si>
  <si>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</si>
  <si>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</si>
  <si>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</si>
  <si>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</si>
  <si>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</si>
  <si>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</si>
  <si>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</si>
  <si>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</si>
  <si>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</si>
  <si>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</si>
  <si>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</si>
  <si>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</si>
  <si>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</si>
  <si>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</si>
  <si>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</si>
  <si>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</si>
  <si>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</si>
  <si>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</si>
  <si>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</si>
  <si>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</si>
  <si>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</si>
  <si>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</si>
  <si>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</si>
  <si>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</si>
  <si>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</si>
  <si>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</si>
  <si>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</si>
  <si>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</si>
  <si>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</si>
  <si>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</si>
  <si>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</si>
  <si>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</si>
  <si>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</si>
  <si>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</si>
  <si>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</si>
  <si>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</si>
  <si>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</si>
  <si>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</si>
  <si>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</si>
  <si>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</si>
  <si>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</si>
  <si>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</si>
  <si>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</si>
  <si>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</si>
  <si>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</si>
  <si>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</si>
  <si>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</si>
  <si>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</si>
  <si>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</si>
  <si>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</si>
  <si>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</si>
  <si>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</si>
  <si>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</si>
  <si>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</si>
  <si>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</si>
  <si>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</si>
  <si>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</si>
  <si>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</si>
  <si>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</si>
  <si>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</si>
  <si>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</si>
  <si>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</si>
  <si>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</si>
  <si>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</si>
  <si>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</si>
  <si>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</si>
  <si>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</si>
  <si>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</si>
  <si>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</si>
  <si>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</si>
  <si>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</si>
  <si>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</si>
  <si>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</si>
  <si>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</si>
  <si>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</si>
  <si>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</si>
  <si>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</si>
  <si>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</si>
  <si>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</si>
  <si>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</si>
  <si>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</si>
  <si>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</si>
  <si>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</si>
  <si>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</si>
  <si>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</si>
  <si>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</si>
  <si>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</si>
  <si>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</si>
  <si>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</si>
  <si>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</si>
  <si>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</si>
  <si>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</si>
  <si>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</si>
  <si>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</si>
  <si>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</si>
  <si>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</si>
  <si>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</si>
  <si>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</si>
  <si>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</si>
  <si>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</si>
  <si>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</si>
  <si>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</si>
  <si>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</si>
  <si>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</si>
  <si>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</si>
  <si>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</si>
  <si>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</si>
  <si>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</si>
  <si>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</si>
  <si>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</si>
  <si>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</si>
  <si>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</si>
  <si>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</si>
  <si>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</si>
  <si>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</si>
  <si>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</si>
  <si>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</si>
  <si>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</si>
  <si>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</si>
  <si>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</si>
  <si>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</si>
  <si>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</si>
  <si>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</si>
  <si>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</si>
  <si>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</si>
  <si>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</si>
  <si>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</si>
  <si>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</si>
  <si>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</si>
  <si>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</si>
  <si>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</si>
  <si>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</si>
  <si>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</si>
  <si>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</si>
  <si>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</si>
  <si>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</si>
  <si>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</si>
  <si>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</si>
  <si>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</si>
  <si>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</si>
  <si>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</si>
  <si>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</si>
  <si>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</si>
  <si>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</si>
  <si>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</si>
  <si>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</si>
  <si>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</si>
  <si>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</si>
  <si>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</si>
  <si>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</si>
  <si>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</si>
  <si>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</si>
  <si>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</si>
  <si>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</si>
  <si>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</si>
  <si>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</si>
  <si>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</si>
  <si>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</si>
  <si>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</si>
  <si>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</si>
  <si>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</si>
  <si>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</si>
  <si>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</si>
  <si>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</si>
  <si>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</si>
  <si>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</si>
  <si>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</si>
  <si>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</si>
  <si>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</si>
  <si>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</si>
  <si>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</si>
  <si>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</si>
  <si>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</si>
  <si>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</si>
  <si>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</si>
  <si>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</si>
  <si>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</si>
  <si>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</si>
  <si>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</si>
  <si>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</si>
  <si>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</si>
  <si>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</si>
  <si>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</si>
  <si>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</si>
  <si>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</si>
  <si>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</si>
  <si>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</si>
  <si>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</si>
  <si>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</si>
  <si>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</si>
  <si>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</si>
  <si>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</si>
  <si>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</si>
  <si>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</si>
  <si>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</si>
  <si>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</si>
  <si>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</si>
  <si>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</si>
  <si>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</si>
  <si>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</si>
  <si>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</si>
  <si>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</si>
  <si>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</si>
  <si>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</si>
  <si>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</si>
  <si>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</si>
  <si>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</si>
  <si>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</si>
  <si>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</si>
  <si>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</si>
  <si>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</si>
  <si>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</si>
  <si>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</si>
  <si>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</si>
  <si>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</si>
  <si>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</si>
  <si>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</si>
  <si>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</si>
  <si>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</si>
  <si>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</si>
  <si>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</si>
  <si>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</si>
  <si>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</si>
  <si>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</si>
  <si>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</si>
  <si>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</si>
  <si>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</si>
  <si>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</si>
  <si>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</si>
  <si>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</si>
  <si>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</si>
  <si>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</si>
  <si>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</si>
  <si>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</si>
  <si>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</si>
  <si>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</si>
  <si>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</si>
  <si>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</si>
  <si>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</si>
  <si>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</si>
  <si>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</si>
  <si>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</si>
  <si>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</si>
  <si>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</si>
  <si>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</si>
  <si>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</si>
  <si>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</si>
  <si>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</si>
  <si>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</si>
  <si>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</si>
  <si>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</si>
  <si>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</si>
  <si>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</si>
  <si>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</si>
  <si>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</si>
  <si>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</si>
  <si>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</si>
  <si>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</si>
  <si>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</si>
  <si>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</si>
  <si>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</si>
  <si>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</si>
  <si>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</si>
  <si>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</si>
  <si>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</si>
  <si>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</si>
  <si>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</si>
  <si>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</si>
  <si>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</si>
  <si>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</si>
  <si>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</si>
  <si>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</si>
  <si>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</si>
  <si>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</si>
  <si>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</si>
  <si>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</si>
  <si>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</si>
  <si>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</si>
  <si>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</si>
  <si>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</si>
  <si>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</si>
  <si>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</si>
  <si>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</si>
  <si>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</si>
  <si>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</si>
  <si>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</si>
  <si>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</si>
  <si>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</si>
  <si>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</si>
  <si>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</si>
  <si>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</si>
  <si>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</si>
  <si>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</si>
  <si>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</si>
  <si>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</si>
  <si>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</si>
  <si>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</si>
  <si>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</si>
  <si>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</si>
  <si>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</si>
  <si>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</si>
  <si>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</si>
  <si>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</si>
  <si>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</si>
  <si>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</si>
  <si>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</si>
  <si>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</si>
  <si>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</si>
  <si>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</si>
  <si>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</si>
  <si>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</si>
  <si>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</si>
  <si>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</si>
  <si>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</si>
  <si>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</si>
  <si>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</si>
  <si>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</si>
  <si>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</si>
  <si>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</si>
  <si>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</si>
  <si>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</si>
  <si>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</si>
  <si>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</si>
  <si>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</si>
  <si>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</si>
  <si>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</si>
  <si>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</si>
  <si>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</si>
  <si>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</si>
  <si>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</si>
  <si>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</si>
  <si>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</si>
  <si>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</si>
  <si>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</si>
  <si>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</si>
  <si>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</si>
  <si>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</si>
  <si>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</si>
  <si>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</si>
  <si>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</si>
  <si>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</si>
  <si>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</si>
  <si>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</si>
  <si>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</si>
  <si>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</si>
  <si>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</si>
  <si>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</si>
  <si>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</si>
  <si>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</si>
  <si>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</si>
  <si>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</si>
  <si>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</si>
  <si>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</si>
  <si>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</si>
  <si>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</si>
  <si>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</si>
  <si>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</si>
  <si>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</si>
  <si>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</si>
  <si>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</si>
  <si>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</si>
  <si>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</si>
  <si>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</si>
  <si>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</si>
  <si>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</si>
  <si>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</si>
  <si>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</si>
  <si>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</si>
  <si>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</si>
  <si>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</si>
  <si>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</si>
  <si>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</si>
  <si>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</si>
  <si>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</si>
  <si>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</si>
  <si>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</si>
  <si>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</si>
  <si>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</si>
  <si>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</si>
  <si>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</si>
  <si>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</si>
  <si>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</si>
  <si>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</si>
  <si>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</si>
  <si>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</si>
  <si>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</si>
  <si>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</si>
  <si>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</si>
  <si>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</si>
  <si>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</si>
  <si>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</si>
  <si>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</si>
  <si>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</si>
  <si>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</si>
  <si>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</si>
  <si>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</si>
  <si>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</si>
  <si>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</si>
  <si>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</si>
  <si>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</si>
  <si>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</si>
  <si>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</si>
  <si>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</si>
  <si>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</si>
  <si>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</si>
  <si>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</si>
  <si>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</si>
  <si>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</si>
  <si>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</si>
  <si>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</si>
  <si>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</si>
  <si>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</si>
  <si>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</si>
  <si>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</si>
  <si>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</si>
  <si>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</si>
  <si>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</si>
  <si>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</si>
  <si>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</si>
  <si>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</si>
  <si>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</si>
  <si>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</si>
  <si>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</si>
  <si>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</si>
  <si>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</si>
  <si>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</si>
  <si>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</si>
  <si>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</si>
  <si>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</si>
  <si>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</si>
  <si>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</si>
  <si>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</si>
  <si>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</si>
  <si>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</si>
  <si>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</si>
  <si>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</si>
  <si>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</si>
  <si>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</si>
  <si>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</si>
  <si>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</si>
  <si>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</si>
  <si>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</si>
  <si>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</si>
  <si>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</si>
  <si>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</si>
  <si>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</si>
  <si>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</si>
  <si>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</si>
  <si>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</si>
  <si>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</si>
  <si>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</si>
  <si>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</si>
  <si>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</si>
  <si>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</si>
  <si>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</si>
  <si>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</si>
  <si>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</si>
  <si>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</si>
  <si>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</si>
  <si>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</si>
  <si>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</si>
  <si>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</si>
  <si>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</si>
  <si>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</si>
  <si>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</si>
  <si>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</si>
  <si>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</si>
  <si>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</si>
  <si>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</si>
  <si>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</si>
  <si>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</si>
  <si>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</si>
  <si>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</si>
  <si>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</si>
  <si>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</si>
  <si>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</si>
  <si>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</si>
  <si>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</si>
  <si>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</si>
  <si>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</si>
  <si>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</si>
  <si>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</si>
  <si>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</si>
  <si>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</si>
  <si>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</si>
  <si>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</si>
  <si>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</si>
  <si>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</si>
  <si>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</si>
  <si>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</si>
  <si>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</si>
  <si>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</si>
  <si>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</si>
  <si>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</si>
  <si>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</si>
  <si>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</si>
  <si>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</si>
  <si>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</si>
  <si>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</si>
  <si>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</si>
  <si>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</si>
  <si>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</si>
  <si>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</si>
  <si>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</si>
  <si>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</si>
  <si>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</si>
  <si>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</si>
  <si>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</si>
  <si>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</si>
  <si>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</si>
  <si>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</si>
  <si>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</si>
  <si>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</si>
  <si>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</si>
  <si>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</si>
  <si>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</si>
  <si>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</si>
  <si>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</si>
  <si>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</si>
  <si>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</si>
  <si>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</si>
  <si>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</si>
  <si>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</si>
  <si>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</si>
  <si>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</si>
  <si>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</si>
  <si>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</si>
  <si>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</si>
  <si>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</si>
  <si>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</si>
  <si>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</si>
  <si>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</si>
  <si>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</si>
  <si>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</si>
  <si>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</si>
  <si>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</si>
  <si>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</si>
  <si>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</si>
  <si>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</si>
  <si>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</si>
  <si>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</si>
  <si>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</si>
  <si>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</si>
  <si>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</si>
  <si>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</si>
  <si>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</si>
  <si>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</si>
  <si>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</si>
  <si>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</si>
  <si>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</si>
  <si>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</si>
  <si>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</si>
  <si>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</si>
  <si>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</si>
  <si>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</si>
  <si>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</si>
  <si>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</si>
  <si>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</si>
  <si>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</si>
  <si>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</si>
  <si>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</si>
  <si>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</si>
  <si>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</si>
  <si>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</si>
  <si>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</si>
  <si>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</si>
  <si>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</si>
  <si>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</si>
  <si>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</si>
  <si>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</si>
  <si>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</si>
  <si>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</si>
  <si>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</si>
  <si>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</si>
  <si>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</si>
  <si>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</si>
  <si>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</si>
  <si>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</si>
  <si>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</si>
  <si>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</si>
  <si>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</si>
  <si>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</si>
  <si>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</si>
  <si>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</si>
  <si>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</si>
  <si>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</si>
  <si>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</si>
  <si>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</si>
  <si>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</si>
  <si>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</si>
  <si>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</si>
  <si>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</si>
  <si>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</si>
  <si>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</si>
  <si>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</si>
  <si>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</si>
  <si>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</si>
  <si>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</si>
  <si>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</si>
  <si>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</si>
  <si>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</si>
  <si>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</si>
  <si>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</si>
  <si>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</si>
  <si>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</si>
  <si>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</si>
  <si>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</si>
  <si>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</si>
  <si>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</si>
  <si>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</si>
  <si>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</si>
  <si>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</si>
  <si>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</si>
  <si>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</si>
  <si>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</si>
  <si>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</si>
  <si>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</si>
  <si>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</si>
  <si>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</si>
  <si>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</si>
  <si>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</si>
  <si>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</si>
  <si>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</si>
  <si>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</si>
  <si>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</si>
  <si>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</si>
  <si>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</si>
  <si>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</si>
  <si>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</si>
  <si>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</si>
  <si>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</si>
  <si>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</si>
  <si>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</si>
  <si>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</si>
  <si>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</si>
  <si>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</si>
  <si>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</si>
  <si>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</si>
  <si>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</si>
  <si>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</si>
  <si>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</si>
  <si>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</si>
  <si>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</si>
  <si>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</si>
  <si>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</si>
  <si>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</si>
  <si>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</si>
  <si>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</si>
  <si>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</si>
  <si>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</si>
  <si>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</si>
  <si>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</si>
  <si>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</si>
  <si>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</si>
  <si>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</si>
  <si>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</si>
  <si>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</si>
  <si>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</si>
  <si>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</si>
  <si>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</si>
  <si>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</si>
  <si>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</si>
  <si>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</si>
  <si>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</si>
  <si>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</si>
  <si>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</si>
  <si>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</si>
  <si>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</si>
  <si>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</si>
  <si>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</si>
  <si>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</si>
  <si>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</si>
  <si>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</si>
  <si>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</si>
  <si>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</si>
  <si>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</si>
  <si>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</si>
  <si>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</si>
  <si>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</si>
  <si>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</si>
  <si>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</si>
  <si>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</si>
  <si>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</si>
  <si>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</si>
  <si>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</si>
  <si>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</si>
  <si>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</si>
  <si>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</si>
  <si>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</si>
  <si>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</si>
  <si>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</si>
  <si>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</si>
  <si>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</si>
  <si>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</si>
  <si>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</si>
  <si>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</si>
  <si>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</si>
  <si>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</si>
  <si>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</si>
  <si>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</si>
  <si>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</si>
  <si>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</si>
  <si>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</si>
  <si>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</si>
  <si>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</si>
  <si>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</si>
  <si>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</si>
  <si>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</si>
  <si>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</si>
  <si>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</si>
  <si>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</si>
  <si>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</si>
  <si>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</si>
  <si>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</si>
  <si>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</si>
  <si>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</si>
  <si>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</si>
  <si>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</si>
  <si>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</si>
  <si>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</si>
  <si>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</si>
  <si>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</si>
  <si>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</si>
  <si>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</si>
  <si>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</si>
  <si>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</si>
  <si>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</si>
  <si>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</si>
  <si>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</si>
  <si>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</si>
  <si>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</si>
  <si>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</si>
  <si>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</si>
  <si>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</si>
  <si>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</si>
  <si>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</si>
  <si>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</si>
  <si>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</si>
  <si>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</si>
  <si>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</si>
  <si>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</si>
  <si>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</si>
  <si>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</si>
  <si>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</si>
  <si>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</si>
  <si>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</si>
  <si>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</si>
  <si>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</si>
  <si>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</si>
  <si>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</si>
  <si>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</si>
  <si>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</si>
  <si>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</si>
  <si>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</si>
  <si>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</si>
  <si>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</si>
  <si>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</si>
  <si>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</si>
  <si>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</si>
  <si>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</si>
  <si>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</si>
  <si>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</si>
  <si>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</si>
  <si>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</si>
  <si>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</si>
  <si>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</si>
  <si>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</si>
  <si>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</si>
  <si>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</si>
  <si>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</si>
  <si>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</si>
  <si>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</si>
  <si>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</si>
  <si>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</si>
  <si>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</si>
  <si>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</si>
  <si>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</si>
  <si>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</si>
  <si>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</si>
  <si>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</si>
  <si>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</si>
  <si>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</si>
  <si>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</si>
  <si>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</si>
  <si>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</si>
  <si>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</si>
  <si>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</si>
  <si>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</si>
  <si>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</si>
  <si>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</si>
  <si>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</si>
  <si>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</si>
  <si>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</si>
  <si>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</si>
  <si>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</si>
  <si>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</si>
  <si>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</si>
  <si>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</si>
  <si>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</si>
  <si>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</si>
  <si>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</si>
  <si>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</si>
  <si>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</si>
  <si>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</si>
  <si>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</si>
  <si>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</si>
  <si>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</si>
  <si>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</si>
  <si>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</si>
  <si>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</si>
  <si>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</si>
  <si>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</si>
  <si>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</si>
  <si>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</si>
  <si>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</si>
  <si>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</si>
  <si>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</si>
  <si>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</si>
  <si>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</si>
  <si>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</si>
  <si>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</si>
  <si>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</si>
  <si>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</si>
  <si>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</si>
  <si>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</si>
  <si>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</si>
  <si>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</si>
  <si>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</si>
  <si>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</si>
  <si>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</si>
  <si>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</si>
  <si>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</si>
  <si>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</si>
  <si>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</si>
  <si>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</si>
  <si>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</si>
  <si>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</si>
  <si>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</si>
  <si>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</si>
  <si>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</si>
  <si>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</si>
  <si>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</si>
  <si>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</si>
  <si>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</si>
  <si>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</si>
  <si>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</si>
  <si>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</si>
  <si>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</si>
  <si>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</si>
  <si>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</si>
  <si>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</si>
  <si>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</si>
  <si>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</si>
  <si>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</si>
  <si>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</si>
  <si>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</si>
  <si>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</si>
  <si>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</si>
  <si>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</si>
  <si>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</si>
  <si>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</si>
  <si>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</si>
  <si>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</si>
  <si>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</si>
  <si>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</si>
  <si>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</si>
  <si>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</si>
  <si>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</si>
  <si>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</si>
  <si>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</si>
  <si>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</si>
  <si>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</si>
  <si>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</si>
  <si>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</si>
  <si>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</si>
  <si>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</si>
  <si>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</si>
  <si>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</si>
  <si>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</si>
  <si>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</si>
  <si>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</si>
  <si>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</si>
  <si>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</si>
  <si>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</si>
  <si>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</si>
  <si>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</si>
  <si>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</si>
  <si>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</si>
  <si>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</si>
  <si>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</si>
  <si>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</si>
  <si>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</si>
  <si>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</si>
  <si>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</si>
  <si>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</si>
  <si>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</si>
  <si>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</si>
  <si>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</si>
  <si>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</si>
  <si>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</si>
  <si>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</si>
  <si>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</si>
  <si>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</si>
  <si>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</si>
  <si>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</si>
  <si>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</si>
  <si>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</si>
  <si>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</si>
  <si>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</si>
  <si>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</si>
  <si>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</si>
  <si>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</si>
  <si>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</si>
  <si>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</si>
  <si>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</si>
  <si>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</si>
  <si>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</si>
  <si>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</si>
  <si>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</si>
  <si>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</si>
  <si>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</si>
  <si>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</si>
  <si>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</si>
  <si>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</si>
  <si>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</si>
  <si>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</si>
  <si>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</si>
  <si>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</si>
  <si>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</si>
  <si>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</si>
  <si>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</si>
  <si>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</si>
  <si>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</si>
  <si>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</si>
  <si>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</si>
  <si>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</si>
  <si>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</si>
  <si>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</si>
  <si>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</si>
  <si>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</si>
  <si>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</si>
  <si>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</si>
  <si>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</si>
  <si>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</si>
  <si>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</si>
  <si>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</si>
  <si>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</si>
  <si>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</si>
  <si>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</si>
  <si>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</si>
  <si>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</si>
  <si>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</si>
  <si>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</si>
  <si>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</si>
  <si>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</si>
  <si>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</si>
  <si>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</si>
  <si>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</si>
  <si>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</si>
  <si>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</si>
  <si>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</si>
  <si>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</si>
  <si>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</si>
  <si>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</si>
  <si>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</si>
  <si>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</si>
  <si>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</si>
  <si>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</si>
  <si>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</si>
  <si>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</si>
  <si>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</si>
  <si>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</si>
  <si>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</si>
  <si>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</si>
  <si>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</si>
  <si>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</si>
  <si>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</si>
  <si>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</si>
  <si>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</si>
  <si>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</si>
  <si>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</si>
  <si>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</si>
  <si>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</si>
  <si>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</si>
  <si>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</si>
  <si>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</si>
  <si>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</si>
  <si>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</si>
  <si>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</si>
  <si>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</si>
  <si>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</si>
  <si>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</si>
  <si>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</si>
  <si>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</si>
  <si>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</si>
  <si>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</si>
  <si>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</si>
  <si>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</si>
  <si>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</si>
  <si>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</si>
  <si>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</si>
  <si>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</si>
  <si>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</si>
  <si>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</si>
  <si>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</si>
  <si>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</si>
  <si>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</si>
  <si>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</si>
  <si>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</si>
  <si>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</si>
  <si>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</si>
  <si>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</si>
  <si>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</si>
  <si>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</si>
  <si>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</si>
  <si>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</si>
  <si>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</si>
  <si>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</si>
  <si>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</si>
  <si>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</si>
  <si>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</si>
  <si>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</si>
  <si>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</si>
  <si>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</si>
  <si>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</si>
  <si>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</si>
  <si>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</si>
  <si>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</si>
  <si>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</si>
  <si>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</si>
  <si>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</si>
  <si>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</si>
  <si>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</si>
  <si>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</si>
  <si>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</si>
  <si>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</si>
  <si>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</si>
  <si>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</si>
  <si>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</si>
  <si>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</si>
  <si>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</si>
  <si>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</si>
  <si>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</si>
  <si>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</si>
  <si>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</si>
  <si>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</si>
  <si>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</si>
  <si>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</si>
  <si>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</si>
  <si>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</si>
  <si>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</si>
  <si>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</si>
  <si>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</si>
  <si>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</si>
  <si>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</si>
  <si>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</si>
  <si>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</si>
  <si>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</si>
  <si>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</si>
  <si>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</si>
  <si>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</si>
  <si>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</si>
  <si>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</si>
  <si>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</si>
  <si>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</si>
  <si>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</si>
  <si>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</si>
  <si>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</si>
  <si>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</si>
  <si>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</si>
  <si>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</si>
  <si>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</si>
  <si>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</si>
  <si>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</si>
  <si>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</si>
  <si>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</si>
  <si>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</si>
  <si>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</si>
  <si>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</si>
  <si>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</si>
  <si>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</si>
  <si>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</si>
  <si>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</si>
  <si>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</si>
  <si>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</si>
  <si>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</si>
  <si>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</si>
  <si>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</si>
  <si>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</si>
  <si>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</si>
  <si>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</si>
  <si>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</si>
  <si>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</si>
  <si>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</si>
  <si>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</si>
  <si>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</si>
  <si>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</si>
  <si>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</si>
  <si>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</si>
  <si>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</si>
  <si>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</si>
  <si>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</si>
  <si>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</si>
  <si>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</si>
  <si>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</si>
  <si>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</si>
  <si>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</si>
  <si>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</si>
  <si>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</si>
  <si>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</si>
  <si>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</si>
  <si>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</si>
  <si>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</si>
  <si>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</si>
  <si>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</si>
  <si>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</si>
  <si>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</si>
  <si>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</si>
  <si>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</si>
  <si>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</si>
  <si>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</si>
  <si>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</si>
  <si>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</si>
  <si>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</si>
  <si>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</si>
  <si>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</si>
  <si>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</si>
  <si>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</si>
  <si>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</si>
  <si>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</si>
  <si>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</si>
  <si>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</si>
  <si>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</si>
  <si>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</si>
  <si>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</si>
  <si>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</si>
  <si>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</si>
  <si>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</si>
  <si>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</si>
  <si>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</si>
  <si>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</si>
  <si>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</si>
  <si>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</si>
  <si>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</si>
  <si>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</si>
  <si>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</si>
  <si>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</si>
  <si>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</si>
  <si>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</si>
  <si>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</si>
  <si>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</si>
  <si>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</si>
  <si>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</si>
  <si>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</si>
  <si>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</si>
  <si>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</si>
  <si>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</si>
  <si>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</si>
  <si>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</si>
  <si>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</si>
  <si>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</si>
  <si>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</si>
  <si>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</si>
  <si>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</si>
  <si>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</si>
  <si>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</si>
  <si>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</si>
  <si>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</si>
  <si>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</si>
  <si>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</si>
  <si>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</si>
  <si>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</si>
  <si>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</si>
  <si>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</si>
  <si>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</si>
  <si>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</si>
  <si>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</si>
  <si>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</si>
  <si>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</si>
  <si>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</si>
  <si>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</si>
  <si>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</si>
  <si>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</si>
  <si>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</si>
  <si>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</si>
  <si>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</si>
  <si>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</si>
  <si>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</si>
  <si>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</si>
  <si>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</si>
  <si>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</si>
  <si>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</si>
  <si>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</si>
  <si>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</si>
  <si>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</si>
  <si>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</si>
  <si>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</si>
  <si>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</si>
  <si>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</si>
  <si>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</si>
  <si>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</si>
  <si>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</si>
  <si>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</si>
  <si>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</si>
  <si>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</si>
  <si>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</si>
  <si>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</si>
  <si>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</si>
  <si>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</si>
  <si>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</si>
  <si>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</si>
  <si>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</si>
  <si>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</si>
  <si>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</si>
  <si>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</si>
  <si>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</si>
  <si>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</si>
  <si>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</si>
  <si>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</si>
  <si>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</si>
  <si>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</si>
  <si>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</si>
  <si>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</si>
  <si>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</si>
  <si>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</si>
  <si>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</si>
  <si>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</si>
  <si>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</si>
  <si>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</si>
  <si>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</si>
  <si>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</si>
  <si>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</si>
  <si>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</si>
  <si>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</si>
  <si>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</si>
  <si>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</si>
  <si>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</si>
  <si>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</si>
  <si>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</si>
  <si>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</si>
  <si>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</si>
  <si>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</si>
  <si>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</si>
  <si>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</si>
  <si>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</si>
  <si>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</si>
  <si>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</si>
  <si>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</si>
  <si>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</si>
  <si>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</si>
  <si>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</si>
  <si>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</si>
  <si>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</si>
  <si>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</si>
  <si>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</si>
  <si>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</si>
  <si>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</si>
  <si>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</si>
  <si>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</si>
  <si>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</si>
  <si>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</si>
  <si>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</si>
  <si>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</si>
  <si>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</si>
  <si>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</si>
  <si>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</si>
  <si>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</si>
  <si>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</si>
  <si>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</si>
  <si>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</si>
  <si>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</si>
  <si>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</si>
  <si>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</si>
  <si>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</si>
  <si>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</si>
  <si>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</si>
  <si>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</si>
  <si>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</si>
  <si>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</si>
  <si>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</si>
  <si>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</si>
  <si>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</si>
  <si>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</si>
  <si>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</si>
  <si>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</si>
  <si>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</si>
  <si>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</si>
  <si>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</si>
  <si>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</si>
  <si>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</si>
  <si>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</si>
  <si>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</si>
  <si>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</si>
  <si>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</si>
  <si>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</si>
  <si>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</si>
  <si>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</si>
  <si>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</si>
  <si>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</si>
  <si>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</si>
  <si>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</si>
  <si>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</si>
  <si>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</si>
  <si>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</si>
  <si>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</si>
  <si>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</si>
  <si>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</si>
  <si>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</si>
  <si>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</si>
  <si>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</si>
  <si>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</si>
  <si>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</si>
  <si>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</si>
  <si>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</si>
  <si>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</si>
  <si>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</si>
  <si>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</si>
  <si>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</si>
  <si>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</si>
  <si>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</si>
  <si>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</si>
  <si>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</si>
  <si>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</si>
  <si>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</si>
  <si>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</si>
  <si>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</si>
  <si>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</si>
  <si>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</si>
  <si>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</si>
  <si>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</si>
  <si>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</si>
  <si>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</si>
  <si>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</si>
  <si>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</si>
  <si>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</si>
  <si>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</si>
  <si>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</si>
  <si>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</si>
  <si>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</si>
  <si>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</si>
  <si>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</si>
  <si>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</si>
  <si>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</si>
  <si>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</si>
  <si>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</si>
  <si>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</si>
  <si>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</si>
  <si>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</si>
  <si>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</si>
  <si>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</si>
  <si>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</si>
  <si>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</si>
  <si>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</si>
  <si>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</si>
  <si>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</si>
  <si>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</si>
  <si>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</si>
  <si>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</si>
  <si>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</si>
  <si>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</si>
  <si>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</si>
  <si>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</si>
  <si>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</si>
  <si>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</si>
  <si>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</si>
  <si>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</si>
  <si>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</si>
  <si>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</si>
  <si>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</si>
  <si>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</si>
  <si>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</si>
  <si>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</si>
  <si>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</si>
  <si>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</si>
  <si>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</si>
  <si>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</si>
  <si>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</si>
  <si>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</si>
  <si>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</si>
  <si>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</si>
  <si>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</si>
  <si>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</si>
  <si>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</si>
  <si>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</si>
  <si>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</si>
  <si>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</si>
  <si>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</si>
  <si>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</si>
  <si>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</si>
  <si>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</si>
  <si>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</si>
  <si>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</si>
  <si>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</si>
  <si>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</si>
  <si>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</si>
  <si>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</si>
  <si>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</si>
  <si>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</si>
  <si>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</si>
  <si>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</si>
  <si>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</si>
  <si>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</si>
  <si>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</si>
  <si>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</si>
  <si>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</si>
  <si>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</si>
  <si>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</si>
  <si>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</si>
  <si>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</si>
  <si>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</si>
  <si>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</si>
  <si>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</si>
  <si>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</si>
  <si>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</si>
  <si>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</si>
  <si>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</si>
  <si>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</si>
  <si>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</si>
  <si>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</si>
  <si>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</si>
  <si>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</si>
  <si>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</si>
  <si>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</si>
  <si>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</si>
  <si>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</si>
  <si>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</si>
  <si>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</si>
  <si>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</si>
  <si>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</si>
  <si>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</si>
  <si>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</si>
  <si>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</si>
  <si>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</si>
  <si>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</si>
  <si>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</si>
  <si>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</si>
  <si>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</si>
  <si>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</si>
  <si>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</si>
  <si>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</si>
  <si>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</si>
  <si>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</si>
  <si>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</si>
  <si>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</si>
  <si>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</si>
  <si>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</si>
  <si>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</si>
  <si>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</si>
  <si>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</si>
  <si>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</si>
  <si>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</si>
  <si>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</si>
  <si>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</si>
  <si>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</si>
  <si>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</si>
  <si>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</si>
  <si>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</si>
  <si>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</si>
  <si>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</si>
  <si>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</si>
  <si>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</si>
  <si>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</si>
  <si>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</si>
  <si>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</si>
  <si>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</si>
  <si>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</si>
  <si>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</si>
  <si>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</si>
  <si>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</si>
  <si>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</si>
  <si>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</si>
  <si>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</si>
  <si>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</si>
  <si>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</si>
  <si>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</si>
  <si>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</si>
  <si>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</si>
  <si>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</si>
  <si>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</si>
  <si>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</si>
  <si>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</si>
  <si>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</si>
  <si>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</si>
  <si>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</si>
  <si>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</si>
  <si>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</si>
  <si>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</si>
  <si>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</si>
  <si>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</si>
  <si>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</si>
  <si>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</si>
  <si>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</si>
  <si>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</si>
  <si>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</si>
  <si>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</si>
  <si>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</si>
  <si>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</si>
  <si>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</si>
  <si>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</si>
  <si>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</si>
  <si>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</si>
  <si>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</si>
  <si>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</si>
  <si>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</si>
  <si>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</si>
  <si>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</si>
  <si>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</si>
  <si>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</si>
  <si>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</si>
  <si>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</si>
  <si>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</si>
  <si>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</si>
  <si>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</si>
  <si>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</si>
  <si>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</si>
  <si>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</si>
  <si>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</si>
  <si>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</si>
  <si>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</si>
  <si>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</si>
  <si>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</si>
  <si>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</si>
  <si>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</si>
  <si>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</si>
  <si>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</si>
  <si>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</si>
  <si>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</si>
  <si>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</si>
  <si>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</si>
  <si>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</si>
  <si>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</si>
  <si>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</si>
  <si>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</si>
  <si>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</si>
  <si>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</si>
  <si>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</si>
  <si>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</si>
  <si>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</si>
  <si>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</si>
  <si>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</si>
  <si>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</si>
  <si>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</si>
  <si>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</si>
  <si>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</si>
  <si>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</si>
  <si>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</si>
  <si>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</si>
  <si>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</si>
  <si>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</si>
  <si>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</si>
  <si>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</si>
  <si>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</si>
  <si>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</si>
  <si>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</si>
  <si>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</si>
  <si>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</si>
  <si>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</si>
  <si>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</si>
  <si>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</si>
  <si>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</si>
  <si>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</si>
  <si>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</si>
  <si>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</si>
  <si>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</si>
  <si>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</si>
  <si>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</si>
  <si>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</si>
  <si>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</si>
  <si>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</si>
  <si>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</si>
  <si>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</si>
  <si>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</si>
  <si>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</si>
  <si>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</si>
  <si>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</si>
  <si>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</si>
  <si>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</si>
  <si>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</si>
  <si>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</si>
  <si>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</si>
  <si>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</si>
  <si>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</si>
  <si>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</si>
  <si>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</si>
  <si>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</si>
  <si>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</si>
  <si>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</si>
  <si>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</si>
  <si>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</si>
  <si>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</si>
  <si>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</si>
  <si>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</si>
  <si>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</si>
  <si>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</si>
  <si>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</si>
  <si>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</si>
  <si>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</si>
  <si>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</si>
  <si>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</si>
  <si>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</si>
  <si>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</si>
  <si>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</si>
  <si>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</si>
  <si>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</si>
  <si>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</si>
  <si>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</si>
  <si>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</si>
  <si>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</si>
  <si>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</si>
  <si>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</si>
  <si>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</si>
  <si>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</si>
  <si>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</si>
  <si>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</si>
  <si>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</si>
  <si>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</si>
  <si>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</si>
  <si>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</si>
  <si>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</si>
  <si>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</si>
  <si>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</si>
  <si>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</si>
  <si>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</si>
  <si>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</si>
  <si>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</si>
  <si>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</si>
  <si>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</si>
  <si>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</si>
  <si>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</si>
  <si>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</si>
  <si>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</si>
  <si>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</si>
  <si>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</si>
  <si>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</si>
  <si>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</si>
  <si>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</si>
  <si>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</si>
  <si>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</si>
  <si>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</si>
  <si>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</si>
  <si>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</si>
  <si>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</si>
  <si>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</si>
  <si>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</si>
  <si>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</si>
  <si>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</si>
  <si>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</si>
  <si>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</si>
  <si>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</si>
  <si>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</si>
  <si>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</si>
  <si>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</si>
  <si>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</si>
  <si>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</si>
  <si>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</si>
  <si>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</si>
  <si>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</si>
  <si>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</si>
  <si>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</si>
  <si>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</si>
  <si>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</si>
  <si>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</si>
  <si>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</si>
  <si>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</si>
  <si>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</si>
  <si>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</si>
  <si>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</si>
  <si>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</si>
  <si>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</si>
  <si>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</si>
  <si>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</si>
  <si>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</si>
  <si>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</si>
  <si>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</si>
  <si>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</si>
  <si>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</si>
  <si>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</si>
  <si>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</si>
  <si>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</si>
  <si>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</si>
  <si>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</si>
  <si>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</si>
  <si>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</si>
  <si>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</si>
  <si>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</si>
  <si>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</si>
  <si>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</si>
  <si>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</si>
  <si>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</si>
  <si>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</si>
  <si>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</si>
  <si>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</si>
  <si>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</si>
  <si>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</si>
  <si>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</si>
  <si>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</si>
  <si>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</si>
  <si>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</si>
  <si>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</si>
  <si>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</si>
  <si>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</si>
  <si>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</si>
  <si>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</si>
  <si>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</si>
  <si>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</si>
  <si>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</si>
  <si>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</si>
  <si>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</si>
  <si>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</si>
  <si>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</si>
  <si>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</si>
  <si>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</si>
  <si>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</si>
  <si>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</si>
  <si>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</si>
  <si>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</si>
  <si>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</si>
  <si>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</si>
  <si>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</si>
  <si>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</si>
  <si>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</si>
  <si>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</si>
  <si>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</si>
  <si>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</si>
  <si>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</si>
  <si>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</si>
  <si>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</si>
  <si>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</si>
  <si>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</si>
  <si>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</si>
  <si>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</si>
  <si>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</si>
  <si>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</si>
  <si>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</si>
  <si>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</si>
  <si>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</si>
  <si>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</si>
  <si>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</si>
  <si>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</si>
  <si>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</si>
  <si>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</si>
  <si>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</si>
  <si>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</si>
  <si>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</si>
  <si>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</si>
  <si>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</si>
  <si>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</si>
  <si>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</si>
  <si>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</si>
  <si>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</si>
  <si>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</si>
  <si>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</si>
  <si>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</si>
  <si>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</si>
  <si>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</si>
  <si>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</si>
  <si>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</si>
  <si>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</si>
  <si>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</si>
  <si>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</si>
  <si>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</si>
  <si>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</si>
  <si>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</si>
  <si>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</si>
  <si>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</si>
  <si>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</si>
  <si>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</si>
  <si>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</si>
  <si>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</si>
  <si>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</si>
  <si>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</si>
  <si>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</si>
  <si>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</si>
  <si>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</si>
  <si>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</si>
  <si>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</si>
  <si>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</si>
  <si>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</si>
  <si>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</si>
  <si>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</si>
  <si>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</si>
  <si>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</si>
  <si>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</si>
  <si>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</si>
  <si>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</si>
  <si>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</si>
  <si>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</si>
  <si>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</si>
  <si>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</si>
  <si>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</si>
  <si>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</si>
  <si>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</si>
  <si>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</si>
  <si>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</si>
  <si>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</si>
  <si>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</si>
  <si>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</si>
  <si>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</si>
  <si>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</si>
  <si>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</si>
  <si>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</si>
  <si>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</si>
  <si>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</si>
  <si>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</si>
  <si>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</si>
  <si>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</si>
  <si>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</si>
  <si>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</si>
  <si>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</si>
  <si>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</si>
  <si>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</si>
  <si>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</si>
  <si>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</si>
  <si>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</si>
  <si>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</si>
  <si>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</si>
  <si>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</si>
  <si>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</si>
  <si>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</si>
  <si>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</si>
  <si>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</si>
  <si>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</si>
  <si>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</si>
  <si>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</si>
  <si>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</si>
  <si>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</si>
  <si>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</si>
  <si>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</si>
  <si>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</si>
  <si>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</si>
  <si>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</si>
  <si>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</si>
  <si>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</si>
  <si>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</si>
  <si>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</si>
  <si>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</si>
  <si>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</si>
  <si>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</si>
  <si>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</si>
  <si>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</si>
  <si>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</si>
  <si>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</si>
  <si>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</si>
  <si>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</si>
  <si>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</si>
  <si>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</si>
  <si>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</si>
  <si>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</si>
  <si>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</si>
  <si>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</si>
  <si>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</si>
  <si>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</si>
  <si>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</si>
  <si>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</si>
  <si>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</si>
  <si>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</si>
  <si>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</si>
  <si>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</si>
  <si>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</si>
  <si>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</si>
  <si>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</si>
  <si>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</si>
  <si>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</si>
  <si>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</si>
  <si>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</si>
  <si>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</si>
  <si>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</si>
  <si>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</si>
  <si>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</si>
  <si>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</si>
  <si>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</si>
  <si>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</si>
  <si>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</si>
  <si>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</si>
  <si>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</si>
  <si>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</si>
  <si>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</si>
  <si>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</si>
  <si>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</si>
  <si>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</si>
  <si>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</si>
  <si>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</si>
  <si>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</si>
  <si>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</si>
  <si>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</si>
  <si>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</si>
  <si>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</si>
  <si>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</si>
  <si>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</si>
  <si>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</si>
  <si>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</si>
  <si>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</si>
  <si>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</si>
  <si>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</si>
  <si>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</si>
  <si>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</si>
  <si>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</si>
  <si>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</si>
  <si>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</si>
  <si>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</si>
  <si>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</si>
  <si>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</si>
  <si>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</si>
  <si>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</si>
  <si>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</si>
  <si>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</si>
  <si>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</si>
  <si>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</si>
  <si>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</si>
  <si>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</si>
  <si>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</si>
  <si>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</si>
  <si>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</si>
  <si>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</si>
  <si>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</si>
  <si>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</si>
  <si>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</si>
  <si>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</si>
  <si>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</si>
  <si>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</si>
  <si>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</si>
  <si>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</si>
  <si>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</si>
  <si>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</si>
  <si>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</si>
  <si>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</si>
  <si>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</si>
  <si>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</si>
  <si>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</si>
  <si>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</si>
  <si>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</si>
  <si>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</si>
  <si>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</si>
  <si>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</si>
  <si>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</si>
  <si>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</si>
  <si>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</si>
  <si>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</si>
  <si>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</si>
  <si>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</si>
  <si>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</si>
  <si>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</si>
  <si>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</si>
  <si>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</si>
  <si>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</si>
  <si>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</si>
  <si>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</si>
  <si>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</si>
  <si>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</si>
  <si>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</si>
  <si>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</si>
  <si>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</si>
  <si>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</si>
  <si>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</si>
  <si>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</si>
  <si>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</si>
  <si>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</si>
  <si>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</si>
  <si>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</si>
  <si>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</si>
  <si>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</si>
  <si>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</si>
  <si>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</si>
  <si>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</si>
  <si>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</si>
  <si>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</si>
  <si>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</si>
  <si>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</si>
  <si>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</si>
  <si>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</si>
  <si>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</si>
  <si>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</si>
  <si>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</si>
  <si>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</si>
  <si>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</si>
  <si>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</si>
  <si>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</si>
  <si>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</si>
  <si>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</si>
  <si>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</si>
  <si>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</si>
  <si>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</si>
  <si>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</si>
  <si>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</si>
  <si>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</si>
  <si>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</si>
  <si>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</si>
  <si>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</si>
  <si>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</si>
  <si>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</si>
  <si>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</si>
  <si>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</si>
  <si>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</si>
  <si>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</si>
  <si>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</si>
  <si>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</si>
  <si>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</si>
  <si>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</si>
  <si>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</si>
  <si>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</si>
  <si>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</si>
  <si>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</si>
  <si>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</si>
  <si>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</si>
  <si>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</si>
  <si>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</si>
  <si>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</si>
  <si>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</si>
  <si>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</si>
  <si>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</si>
  <si>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</si>
  <si>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</si>
  <si>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</si>
  <si>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</si>
  <si>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</si>
  <si>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</si>
  <si>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</si>
  <si>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</si>
  <si>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</si>
  <si>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</si>
  <si>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</si>
  <si>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</si>
  <si>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</si>
  <si>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</si>
  <si>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</si>
  <si>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</si>
  <si>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</si>
  <si>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</si>
  <si>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</si>
  <si>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</si>
  <si>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</si>
  <si>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</si>
  <si>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</si>
  <si>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</si>
  <si>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</si>
  <si>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</si>
  <si>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</si>
  <si>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</si>
  <si>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</si>
  <si>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</si>
  <si>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</si>
  <si>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</si>
  <si>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</si>
  <si>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</si>
  <si>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</si>
  <si>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</si>
  <si>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</si>
  <si>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</si>
  <si>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</si>
  <si>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</si>
  <si>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</si>
  <si>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</si>
  <si>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</si>
  <si>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</si>
  <si>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</si>
  <si>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</si>
  <si>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</si>
  <si>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</si>
  <si>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</si>
  <si>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</si>
  <si>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</si>
  <si>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</si>
  <si>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</si>
  <si>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</si>
  <si>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</si>
  <si>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</si>
  <si>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</si>
  <si>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</si>
  <si>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</si>
  <si>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</si>
  <si>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</si>
  <si>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</si>
  <si>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</si>
  <si>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</si>
  <si>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</si>
  <si>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</si>
  <si>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</si>
  <si>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</si>
  <si>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</si>
  <si>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</si>
  <si>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</si>
  <si>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</si>
  <si>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</si>
  <si>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</si>
  <si>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</si>
  <si>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</si>
  <si>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</si>
  <si>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</si>
  <si>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</si>
  <si>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</si>
  <si>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</si>
  <si>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</si>
  <si>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</si>
  <si>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</si>
  <si>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</si>
  <si>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</si>
  <si>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</si>
  <si>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</si>
  <si>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</si>
  <si>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</si>
  <si>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</si>
  <si>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</si>
  <si>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</si>
  <si>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</si>
  <si>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</si>
  <si>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</si>
  <si>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</si>
  <si>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</si>
  <si>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</si>
  <si>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</si>
  <si>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</si>
  <si>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</si>
  <si>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</si>
  <si>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</si>
  <si>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</si>
  <si>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</si>
  <si>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</si>
  <si>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</si>
  <si>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</si>
  <si>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</si>
  <si>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</si>
  <si>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</si>
  <si>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</si>
  <si>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</si>
  <si>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</si>
  <si>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</si>
  <si>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</si>
  <si>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</si>
  <si>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</si>
  <si>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</si>
  <si>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</si>
  <si>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</si>
  <si>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</si>
  <si>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</si>
  <si>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</si>
  <si>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</si>
  <si>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</si>
  <si>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</si>
  <si>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</si>
  <si>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</si>
  <si>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</si>
  <si>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</si>
  <si>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</si>
  <si>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</si>
  <si>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</si>
  <si>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</si>
  <si>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</si>
  <si>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</si>
  <si>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</si>
  <si>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</si>
  <si>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</si>
  <si>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</si>
  <si>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</si>
  <si>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</si>
  <si>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</si>
  <si>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</si>
  <si>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</si>
  <si>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</si>
  <si>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</si>
  <si>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</si>
  <si>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</si>
  <si>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</si>
  <si>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</si>
  <si>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</si>
  <si>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</si>
  <si>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</si>
  <si>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</si>
  <si>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</si>
  <si>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</si>
  <si>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</si>
  <si>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</si>
  <si>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</si>
  <si>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</si>
  <si>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</si>
  <si>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</si>
  <si>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</si>
  <si>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</si>
  <si>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</si>
  <si>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</si>
  <si>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</si>
  <si>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</si>
  <si>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</si>
  <si>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</si>
  <si>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</si>
  <si>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</si>
  <si>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</si>
  <si>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</si>
  <si>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</si>
  <si>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</si>
  <si>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</si>
  <si>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</si>
  <si>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</si>
  <si>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</si>
  <si>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</si>
  <si>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</si>
  <si>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</si>
  <si>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</si>
  <si>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</si>
  <si>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</si>
  <si>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</si>
  <si>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</si>
  <si>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</si>
  <si>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</si>
  <si>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</si>
  <si>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</si>
  <si>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</si>
  <si>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</si>
  <si>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</si>
  <si>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</si>
  <si>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</si>
  <si>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</si>
  <si>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</si>
  <si>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</si>
  <si>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</si>
  <si>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</si>
  <si>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</si>
  <si>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</si>
  <si>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</si>
  <si>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</si>
  <si>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</si>
  <si>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</si>
  <si>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</si>
  <si>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</si>
  <si>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</si>
  <si>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</si>
  <si>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</si>
  <si>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</si>
  <si>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</si>
  <si>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</si>
  <si>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</si>
  <si>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</si>
  <si>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</si>
  <si>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</si>
  <si>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</si>
  <si>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</si>
  <si>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</si>
  <si>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</si>
  <si>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</si>
  <si>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</si>
  <si>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</si>
  <si>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</si>
  <si>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</si>
  <si>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</si>
  <si>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</si>
  <si>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</si>
  <si>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</si>
  <si>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</si>
  <si>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</si>
  <si>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</si>
  <si>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</si>
  <si>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</si>
  <si>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</si>
  <si>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</si>
  <si>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</si>
  <si>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</si>
  <si>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</si>
  <si>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</si>
  <si>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</si>
  <si>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</si>
  <si>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</si>
  <si>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</si>
  <si>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</si>
  <si>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</si>
  <si>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</si>
  <si>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</si>
  <si>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</si>
  <si>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</si>
  <si>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</si>
  <si>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</si>
  <si>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</si>
  <si>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</si>
  <si>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</si>
  <si>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</si>
  <si>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</si>
  <si>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</si>
  <si>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</si>
  <si>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</si>
  <si>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</si>
  <si>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</si>
  <si>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</si>
  <si>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</si>
  <si>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</si>
  <si>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</si>
  <si>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</si>
  <si>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</si>
  <si>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</si>
  <si>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</si>
  <si>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</si>
  <si>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</si>
  <si>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</si>
  <si>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</si>
  <si>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</si>
  <si>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</si>
  <si>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</si>
  <si>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</si>
  <si>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</si>
  <si>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</si>
  <si>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</si>
  <si>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</si>
  <si>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</si>
  <si>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</si>
  <si>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</si>
  <si>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</si>
  <si>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</si>
  <si>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</si>
  <si>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</si>
  <si>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</si>
  <si>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</si>
  <si>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</si>
  <si>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</si>
  <si>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</si>
  <si>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</si>
  <si>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</si>
  <si>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</si>
  <si>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</si>
  <si>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</si>
  <si>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</si>
  <si>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</si>
  <si>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</si>
  <si>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</si>
  <si>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</si>
  <si>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</si>
  <si>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</si>
  <si>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</si>
  <si>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</si>
  <si>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</si>
  <si>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</si>
  <si>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</si>
  <si>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</si>
  <si>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</si>
  <si>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</si>
  <si>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</si>
  <si>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</si>
  <si>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</si>
  <si>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</si>
  <si>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</si>
  <si>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</si>
  <si>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</si>
  <si>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</si>
  <si>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</si>
  <si>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</si>
  <si>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</si>
  <si>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</si>
  <si>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</si>
  <si>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</si>
  <si>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</si>
  <si>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</si>
  <si>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</si>
  <si>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</si>
  <si>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</si>
  <si>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</si>
  <si>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</si>
  <si>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</si>
  <si>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</si>
  <si>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</si>
  <si>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</si>
  <si>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</si>
  <si>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</si>
  <si>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</si>
  <si>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</si>
  <si>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</si>
  <si>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</si>
  <si>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</si>
  <si>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</si>
  <si>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</si>
  <si>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</si>
  <si>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</si>
  <si>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</si>
  <si>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</si>
  <si>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</si>
  <si>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</si>
  <si>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</si>
  <si>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</si>
  <si>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</si>
  <si>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</si>
  <si>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</si>
  <si>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</si>
  <si>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</si>
  <si>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</si>
  <si>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</si>
  <si>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</si>
  <si>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</si>
  <si>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</si>
  <si>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</si>
  <si>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</si>
  <si>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</si>
  <si>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</si>
  <si>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</si>
  <si>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</si>
  <si>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</si>
  <si>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</si>
  <si>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</si>
  <si>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</si>
  <si>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</si>
  <si>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</si>
  <si>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</si>
  <si>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</si>
  <si>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</si>
  <si>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</si>
  <si>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</si>
  <si>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</si>
  <si>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</si>
  <si>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</si>
  <si>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</si>
  <si>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</si>
  <si>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</si>
  <si>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</si>
  <si>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</si>
  <si>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</si>
  <si>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</si>
  <si>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</si>
  <si>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</si>
  <si>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</si>
  <si>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</si>
  <si>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</si>
  <si>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</si>
  <si>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</si>
  <si>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</si>
  <si>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</si>
  <si>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</si>
  <si>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</si>
  <si>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</si>
  <si>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</si>
  <si>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</si>
  <si>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</si>
  <si>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</si>
  <si>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</si>
  <si>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</si>
  <si>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</si>
  <si>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</si>
  <si>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</si>
  <si>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</si>
  <si>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</si>
  <si>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</si>
  <si>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</si>
  <si>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</si>
  <si>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</si>
  <si>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</si>
  <si>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</si>
  <si>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</si>
  <si>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</si>
  <si>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</si>
  <si>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</si>
  <si>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</si>
  <si>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</si>
  <si>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</si>
  <si>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</si>
  <si>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</si>
  <si>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</si>
  <si>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</si>
  <si>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</si>
  <si>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</si>
  <si>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</si>
  <si>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</si>
  <si>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</si>
  <si>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</si>
  <si>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</si>
  <si>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</si>
  <si>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</si>
  <si>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</si>
  <si>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</si>
  <si>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</si>
  <si>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</si>
  <si>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</si>
  <si>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</si>
  <si>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</si>
  <si>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</si>
  <si>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</si>
  <si>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</si>
  <si>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</si>
  <si>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</si>
  <si>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</si>
  <si>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</si>
  <si>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</si>
  <si>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</si>
  <si>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</si>
  <si>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</si>
  <si>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</si>
  <si>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</si>
  <si>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</si>
  <si>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</si>
  <si>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</si>
  <si>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</si>
  <si>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</si>
  <si>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</si>
  <si>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</si>
  <si>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</si>
  <si>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</si>
  <si>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</si>
  <si>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</si>
  <si>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</si>
  <si>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</si>
  <si>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</si>
  <si>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</si>
  <si>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</si>
  <si>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</si>
  <si>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</si>
  <si>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</si>
  <si>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</si>
  <si>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</si>
  <si>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</si>
  <si>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</si>
  <si>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</si>
  <si>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</si>
  <si>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</si>
  <si>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</si>
  <si>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</si>
  <si>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</si>
  <si>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</si>
  <si>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</si>
  <si>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</si>
  <si>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</si>
  <si>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</si>
  <si>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</si>
  <si>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</si>
  <si>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</si>
  <si>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</si>
  <si>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</si>
  <si>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</si>
  <si>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</si>
  <si>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</si>
  <si>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</si>
  <si>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</si>
  <si>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</si>
  <si>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</si>
  <si>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</si>
  <si>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</si>
  <si>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</si>
  <si>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</si>
  <si>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</si>
  <si>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</si>
  <si>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</si>
  <si>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</si>
  <si>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</si>
  <si>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</si>
  <si>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</si>
  <si>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</si>
  <si>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</si>
  <si>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</si>
  <si>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</si>
  <si>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</si>
  <si>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</si>
  <si>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</si>
  <si>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</si>
  <si>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</si>
  <si>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</si>
  <si>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</si>
  <si>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</si>
  <si>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</si>
  <si>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</si>
  <si>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</si>
  <si>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</si>
  <si>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</si>
  <si>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</si>
  <si>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</si>
  <si>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</si>
  <si>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</si>
  <si>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</si>
  <si>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</si>
  <si>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</si>
  <si>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</si>
  <si>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</si>
  <si>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</si>
  <si>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</si>
  <si>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</si>
  <si>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</si>
  <si>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</si>
  <si>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</si>
  <si>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</si>
  <si>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</si>
  <si>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</si>
  <si>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</si>
  <si>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</si>
  <si>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</si>
  <si>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</si>
  <si>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</si>
  <si>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</si>
  <si>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</si>
  <si>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</si>
  <si>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</si>
  <si>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</si>
  <si>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</si>
  <si>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</si>
  <si>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</si>
  <si>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</si>
  <si>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</si>
  <si>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</si>
  <si>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</si>
  <si>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</si>
  <si>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</si>
  <si>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</si>
  <si>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</si>
  <si>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</si>
  <si>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</si>
  <si>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</si>
  <si>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</si>
  <si>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</si>
  <si>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</si>
  <si>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</si>
  <si>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</si>
  <si>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</si>
  <si>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</si>
  <si>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</si>
  <si>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</si>
  <si>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</si>
  <si>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</si>
  <si>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</si>
  <si>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</si>
  <si>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</si>
  <si>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</si>
  <si>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</si>
  <si>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</si>
  <si>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</si>
  <si>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</si>
  <si>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</si>
  <si>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</si>
  <si>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</si>
  <si>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</si>
  <si>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</si>
  <si>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</si>
  <si>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</si>
  <si>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</si>
  <si>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</si>
  <si>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</si>
  <si>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</si>
  <si>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</si>
  <si>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</si>
  <si>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</si>
  <si>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</si>
  <si>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</si>
  <si>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</si>
  <si>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</si>
  <si>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</si>
  <si>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</si>
  <si>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</si>
  <si>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</si>
  <si>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</si>
  <si>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</si>
  <si>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</si>
  <si>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</si>
  <si>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</si>
  <si>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</si>
  <si>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</si>
  <si>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</si>
  <si>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</si>
  <si>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</si>
  <si>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</si>
  <si>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</si>
  <si>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</si>
  <si>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</si>
  <si>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</si>
  <si>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</si>
  <si>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</si>
  <si>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</si>
  <si>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</si>
  <si>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</si>
  <si>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</si>
  <si>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</si>
  <si>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</si>
  <si>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</si>
  <si>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</si>
  <si>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</si>
  <si>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</si>
  <si>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</si>
  <si>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</si>
  <si>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</si>
  <si>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</si>
  <si>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</si>
  <si>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</si>
  <si>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</si>
  <si>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</si>
  <si>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</si>
  <si>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</si>
  <si>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</si>
  <si>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</si>
  <si>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</si>
  <si>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</si>
  <si>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</si>
  <si>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</si>
  <si>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</si>
  <si>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</si>
  <si>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</si>
  <si>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</si>
  <si>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</si>
  <si>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</si>
  <si>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</si>
  <si>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</si>
  <si>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</si>
  <si>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</si>
  <si>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</si>
  <si>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</si>
  <si>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</si>
  <si>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</si>
  <si>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</si>
  <si>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</si>
  <si>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</si>
  <si>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</si>
  <si>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</si>
  <si>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</si>
  <si>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</si>
  <si>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</si>
  <si>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</si>
  <si>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</si>
  <si>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</si>
  <si>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</si>
  <si>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</si>
  <si>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</si>
  <si>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</si>
  <si>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</si>
  <si>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</si>
  <si>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</si>
  <si>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</si>
  <si>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</si>
  <si>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</si>
  <si>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</si>
  <si>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</si>
  <si>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</si>
  <si>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</si>
  <si>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</si>
  <si>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</si>
  <si>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</si>
  <si>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</si>
  <si>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</si>
  <si>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</si>
  <si>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</si>
  <si>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</si>
  <si>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</si>
  <si>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</si>
  <si>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</si>
  <si>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</si>
  <si>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</si>
  <si>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</si>
  <si>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</si>
  <si>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</si>
  <si>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</si>
  <si>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</si>
  <si>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</si>
  <si>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</si>
  <si>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</si>
  <si>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</si>
  <si>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</si>
  <si>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</si>
  <si>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</si>
  <si>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</si>
  <si>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</si>
  <si>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</si>
  <si>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</si>
  <si>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</si>
  <si>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</si>
  <si>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</si>
  <si>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</si>
  <si>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</si>
  <si>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</si>
  <si>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</si>
  <si>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</si>
  <si>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</si>
  <si>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</si>
  <si>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</si>
  <si>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</si>
  <si>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</si>
  <si>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</si>
  <si>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</si>
  <si>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</si>
  <si>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</si>
  <si>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</si>
  <si>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</si>
  <si>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</si>
  <si>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</si>
  <si>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</si>
  <si>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</si>
  <si>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</si>
  <si>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</si>
  <si>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</si>
  <si>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</si>
  <si>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</si>
  <si>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</si>
  <si>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</si>
  <si>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</si>
  <si>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</si>
  <si>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</si>
  <si>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</si>
  <si>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</si>
  <si>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</si>
  <si>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</si>
  <si>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</si>
  <si>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</si>
  <si>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</si>
  <si>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</si>
  <si>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</si>
  <si>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</si>
  <si>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</si>
  <si>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</si>
  <si>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</si>
  <si>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</si>
  <si>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</si>
  <si>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</si>
  <si>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</si>
  <si>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</si>
  <si>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</si>
  <si>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</si>
  <si>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</si>
  <si>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</si>
  <si>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</si>
  <si>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</si>
  <si>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</si>
  <si>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</si>
  <si>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</si>
  <si>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</si>
  <si>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</si>
  <si>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</si>
  <si>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</si>
  <si>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</si>
  <si>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</si>
  <si>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</si>
  <si>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</si>
  <si>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</si>
  <si>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</si>
  <si>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</si>
  <si>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</si>
  <si>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</si>
  <si>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</si>
  <si>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</si>
  <si>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</si>
  <si>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</si>
  <si>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</si>
  <si>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</si>
  <si>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</si>
  <si>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</si>
  <si>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</si>
  <si>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</si>
  <si>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</si>
  <si>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</si>
  <si>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</si>
  <si>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</si>
  <si>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</si>
  <si>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</si>
  <si>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</si>
  <si>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</si>
  <si>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</si>
  <si>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</si>
  <si>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</si>
  <si>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</si>
  <si>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</si>
  <si>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</si>
  <si>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</si>
  <si>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</si>
  <si>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</si>
  <si>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</si>
  <si>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</si>
  <si>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</si>
  <si>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</si>
  <si>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</si>
  <si>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</si>
  <si>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</si>
  <si>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</si>
  <si>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</si>
  <si>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</si>
  <si>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</si>
  <si>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</si>
  <si>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</si>
  <si>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</si>
  <si>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</si>
  <si>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</si>
  <si>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</si>
  <si>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</si>
  <si>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</si>
  <si>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</si>
  <si>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</si>
  <si>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</si>
  <si>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</si>
  <si>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</si>
  <si>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</si>
  <si>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</si>
  <si>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</si>
  <si>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</si>
  <si>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</si>
  <si>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</si>
  <si>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</si>
  <si>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</si>
  <si>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</si>
  <si>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</si>
  <si>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</si>
  <si>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</si>
  <si>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</si>
  <si>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</si>
  <si>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</si>
  <si>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</si>
  <si>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</si>
  <si>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</si>
  <si>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</si>
  <si>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</si>
  <si>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</si>
  <si>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</si>
  <si>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</si>
  <si>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</si>
  <si>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</si>
  <si>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</si>
  <si>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</si>
  <si>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</si>
  <si>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</si>
  <si>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</si>
  <si>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</si>
  <si>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</si>
  <si>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</si>
  <si>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</si>
  <si>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</si>
  <si>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</si>
  <si>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</si>
  <si>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</si>
  <si>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</si>
  <si>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</si>
  <si>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</si>
  <si>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</si>
  <si>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</si>
  <si>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</si>
  <si>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</si>
  <si>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</si>
  <si>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</si>
  <si>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</si>
  <si>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</si>
  <si>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</si>
  <si>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</si>
  <si>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</si>
  <si>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</si>
  <si>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</si>
  <si>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</si>
  <si>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</si>
  <si>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</si>
  <si>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</si>
  <si>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</si>
  <si>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</si>
  <si>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</si>
  <si>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</si>
  <si>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</si>
  <si>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</si>
  <si>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</si>
  <si>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</si>
  <si>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</si>
  <si>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</si>
  <si>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</si>
  <si>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</si>
  <si>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</si>
  <si>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</si>
  <si>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</si>
  <si>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</si>
  <si>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</si>
  <si>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</si>
  <si>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</si>
  <si>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</si>
  <si>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</si>
  <si>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</si>
  <si>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</si>
  <si>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</si>
  <si>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</si>
  <si>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</si>
  <si>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</si>
  <si>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</si>
  <si>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</si>
  <si>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</si>
  <si>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</si>
  <si>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</si>
  <si>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</si>
  <si>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</si>
  <si>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</si>
  <si>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</si>
  <si>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</si>
  <si>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</si>
  <si>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</si>
  <si>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</si>
  <si>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</si>
  <si>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</si>
  <si>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</si>
  <si>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</si>
  <si>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</si>
  <si>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</si>
  <si>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</si>
  <si>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</si>
  <si>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</si>
  <si>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</si>
  <si>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</si>
  <si>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</si>
  <si>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</si>
  <si>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</si>
  <si>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</si>
  <si>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</si>
  <si>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</si>
  <si>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</si>
  <si>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</si>
  <si>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</si>
  <si>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</si>
  <si>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</si>
  <si>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</si>
  <si>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</si>
  <si>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</si>
  <si>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</si>
  <si>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</si>
  <si>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</si>
  <si>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</si>
  <si>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</si>
  <si>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</si>
  <si>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</si>
  <si>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</si>
  <si>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</si>
  <si>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</si>
  <si>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</si>
  <si>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</si>
  <si>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</si>
  <si>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</si>
  <si>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</si>
  <si>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</si>
  <si>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</si>
  <si>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</si>
  <si>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</si>
  <si>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</si>
  <si>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</si>
  <si>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</si>
  <si>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</si>
  <si>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</si>
  <si>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</si>
  <si>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</si>
  <si>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</si>
  <si>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</si>
  <si>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</si>
  <si>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</si>
  <si>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</si>
  <si>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</si>
  <si>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</si>
  <si>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</si>
  <si>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</si>
  <si>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</si>
  <si>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</si>
  <si>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</si>
  <si>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</si>
  <si>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</si>
  <si>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</si>
  <si>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</si>
  <si>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</si>
  <si>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</si>
  <si>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</si>
  <si>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</si>
  <si>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</si>
  <si>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</si>
  <si>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</si>
  <si>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</si>
  <si>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</si>
  <si>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</si>
  <si>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</si>
  <si>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</si>
  <si>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</si>
  <si>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</si>
  <si>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</si>
  <si>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</si>
  <si>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</si>
  <si>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</si>
  <si>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</si>
  <si>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</si>
  <si>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</si>
  <si>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</si>
  <si>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</si>
  <si>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</si>
  <si>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</si>
  <si>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</si>
  <si>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</si>
  <si>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</si>
  <si>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</si>
  <si>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</si>
  <si>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</si>
  <si>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</si>
  <si>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</si>
  <si>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</si>
  <si>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</si>
  <si>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</si>
  <si>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</si>
  <si>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</si>
  <si>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</si>
  <si>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</si>
  <si>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</si>
  <si>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</si>
  <si>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</si>
  <si>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</si>
  <si>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</si>
  <si>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</si>
  <si>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</si>
  <si>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</si>
  <si>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</si>
  <si>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</si>
  <si>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</si>
  <si>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</si>
  <si>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</si>
  <si>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</si>
  <si>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</si>
  <si>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</si>
  <si>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</si>
  <si>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</si>
  <si>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</si>
  <si>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</si>
  <si>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</si>
  <si>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</si>
  <si>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</si>
  <si>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</si>
  <si>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</si>
  <si>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</si>
  <si>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</si>
  <si>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</si>
  <si>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</si>
  <si>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</si>
  <si>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</si>
  <si>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</si>
  <si>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</si>
  <si>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</si>
  <si>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</si>
  <si>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</si>
  <si>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</si>
  <si>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</si>
  <si>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</si>
  <si>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</si>
  <si>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</si>
  <si>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</si>
  <si>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</si>
  <si>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</si>
  <si>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</si>
  <si>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</si>
  <si>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</si>
  <si>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</si>
  <si>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</si>
  <si>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</si>
  <si>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</si>
  <si>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</si>
  <si>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</si>
  <si>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</si>
  <si>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</si>
  <si>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</si>
  <si>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</si>
  <si>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</si>
  <si>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</si>
  <si>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</si>
  <si>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</si>
  <si>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</si>
  <si>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</si>
  <si>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</si>
  <si>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</si>
  <si>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</si>
  <si>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</si>
  <si>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</si>
  <si>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</si>
  <si>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</si>
  <si>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</si>
  <si>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</si>
  <si>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</si>
  <si>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</si>
  <si>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</si>
  <si>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</si>
  <si>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</si>
  <si>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</si>
  <si>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</si>
  <si>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</si>
  <si>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</si>
  <si>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</si>
  <si>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</si>
  <si>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</si>
  <si>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</si>
  <si>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</si>
  <si>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</si>
  <si>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</si>
  <si>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</si>
  <si>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</si>
  <si>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</si>
  <si>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</si>
  <si>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</si>
  <si>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</si>
  <si>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</si>
  <si>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</si>
  <si>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</si>
  <si>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</si>
  <si>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</si>
  <si>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</si>
  <si>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</si>
  <si>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</si>
  <si>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</si>
  <si>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</si>
  <si>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</si>
  <si>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</si>
  <si>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</si>
  <si>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</si>
  <si>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</si>
  <si>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</si>
  <si>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</si>
  <si>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</si>
  <si>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</si>
  <si>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</si>
  <si>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</si>
  <si>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</si>
  <si>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</si>
  <si>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</si>
  <si>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</si>
  <si>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</si>
  <si>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</si>
  <si>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</si>
  <si>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</si>
  <si>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</si>
  <si>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</si>
  <si>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</si>
  <si>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</si>
  <si>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</si>
  <si>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</si>
  <si>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</si>
  <si>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</si>
  <si>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</si>
  <si>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</si>
  <si>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</si>
  <si>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</si>
  <si>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</si>
  <si>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</si>
  <si>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</si>
  <si>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</si>
  <si>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</si>
  <si>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</si>
  <si>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</si>
  <si>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</si>
  <si>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</si>
  <si>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</si>
  <si>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</si>
  <si>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</si>
  <si>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</si>
  <si>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</si>
  <si>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</si>
  <si>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</si>
  <si>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</si>
  <si>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</si>
  <si>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</si>
  <si>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</si>
  <si>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</si>
  <si>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</si>
  <si>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</si>
  <si>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</si>
  <si>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</si>
  <si>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</si>
  <si>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</si>
  <si>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</si>
  <si>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</si>
  <si>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</si>
  <si>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</si>
  <si>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</si>
  <si>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</si>
  <si>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</si>
  <si>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</si>
  <si>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</si>
  <si>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</si>
  <si>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</si>
  <si>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</si>
  <si>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</si>
  <si>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</si>
  <si>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</si>
  <si>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</si>
  <si>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</si>
  <si>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</si>
  <si>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</si>
  <si>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</si>
  <si>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</si>
  <si>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</si>
  <si>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</si>
  <si>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</si>
  <si>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</si>
  <si>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</si>
  <si>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</si>
  <si>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</si>
  <si>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</si>
  <si>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</si>
  <si>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</si>
  <si>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</si>
  <si>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</si>
  <si>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</si>
  <si>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</si>
  <si>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</si>
  <si>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</si>
  <si>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</si>
  <si>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</si>
  <si>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</si>
  <si>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</si>
  <si>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</si>
  <si>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</si>
  <si>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</si>
  <si>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</si>
  <si>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</si>
  <si>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</si>
  <si>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</si>
  <si>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</si>
  <si>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</si>
  <si>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</si>
  <si>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</si>
  <si>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</si>
  <si>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</si>
  <si>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</si>
  <si>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</si>
  <si>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</si>
  <si>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</si>
  <si>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</si>
  <si>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</si>
  <si>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</si>
  <si>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</si>
  <si>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</si>
  <si>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</si>
  <si>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</si>
  <si>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</si>
  <si>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</si>
  <si>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</si>
  <si>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</si>
  <si>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</si>
  <si>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</si>
  <si>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</si>
  <si>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</si>
  <si>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</si>
  <si>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</si>
  <si>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</si>
  <si>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</si>
  <si>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</si>
  <si>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</si>
  <si>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</si>
  <si>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</si>
  <si>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</si>
  <si>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</si>
  <si>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</si>
  <si>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</si>
  <si>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</si>
  <si>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</si>
  <si>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</si>
  <si>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</si>
  <si>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</si>
  <si>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</si>
  <si>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</si>
  <si>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</si>
  <si>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</si>
  <si>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</si>
  <si>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</si>
  <si>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</si>
  <si>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</si>
  <si>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</si>
  <si>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</si>
  <si>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</si>
  <si>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</si>
  <si>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</si>
  <si>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</si>
  <si>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</si>
  <si>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</si>
  <si>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</si>
  <si>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</si>
  <si>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</si>
  <si>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</si>
  <si>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</si>
  <si>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</si>
  <si>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</si>
  <si>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</si>
  <si>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</si>
  <si>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</si>
  <si>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</si>
  <si>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</si>
  <si>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</si>
  <si>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</si>
  <si>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</si>
  <si>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</si>
  <si>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</si>
  <si>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</si>
  <si>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</si>
  <si>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</si>
  <si>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</si>
  <si>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</si>
  <si>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</si>
  <si>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</si>
  <si>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</si>
  <si>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</si>
  <si>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</si>
  <si>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</si>
  <si>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</si>
  <si>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</si>
  <si>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</si>
  <si>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</si>
  <si>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</si>
  <si>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</si>
  <si>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</si>
  <si>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</si>
  <si>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</si>
  <si>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</si>
  <si>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</si>
  <si>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</si>
  <si>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</si>
  <si>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</si>
  <si>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</si>
  <si>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</si>
  <si>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</si>
  <si>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</si>
  <si>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</si>
  <si>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</si>
  <si>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</si>
  <si>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</si>
  <si>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</si>
  <si>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</si>
  <si>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</si>
  <si>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</si>
  <si>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</si>
  <si>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</si>
  <si>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</si>
  <si>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</si>
  <si>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</si>
  <si>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</si>
  <si>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</si>
  <si>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</si>
  <si>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</si>
  <si>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</si>
  <si>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</si>
  <si>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</si>
  <si>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</si>
  <si>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</si>
  <si>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</si>
  <si>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</si>
  <si>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</si>
  <si>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</si>
  <si>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</si>
  <si>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</si>
  <si>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</si>
  <si>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</si>
  <si>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</si>
  <si>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</si>
  <si>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</si>
  <si>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</si>
  <si>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</si>
  <si>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</si>
  <si>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</si>
  <si>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</si>
  <si>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</si>
  <si>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</si>
  <si>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</si>
  <si>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</si>
  <si>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</si>
  <si>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</si>
  <si>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</si>
  <si>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</si>
  <si>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</si>
  <si>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</si>
  <si>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</si>
  <si>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</si>
  <si>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</si>
  <si>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</si>
  <si>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</si>
  <si>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</si>
  <si>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</si>
  <si>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</si>
  <si>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</si>
  <si>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</si>
  <si>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</si>
  <si>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</si>
  <si>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</si>
  <si>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</si>
  <si>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</si>
  <si>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</si>
  <si>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</si>
  <si>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</si>
  <si>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</si>
  <si>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</si>
  <si>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</si>
  <si>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</si>
  <si>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</si>
  <si>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</si>
  <si>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</si>
  <si>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</si>
  <si>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</si>
  <si>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</si>
  <si>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</si>
  <si>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</si>
  <si>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</si>
  <si>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</si>
  <si>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</si>
  <si>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</si>
  <si>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</si>
  <si>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</si>
  <si>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</si>
  <si>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</si>
  <si>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</si>
  <si>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</si>
  <si>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</si>
  <si>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</si>
  <si>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</si>
  <si>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</si>
  <si>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</si>
  <si>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</si>
  <si>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</si>
  <si>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</si>
  <si>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</si>
  <si>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</si>
  <si>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</si>
  <si>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</si>
  <si>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</si>
  <si>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</si>
  <si>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</si>
  <si>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</si>
  <si>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</si>
  <si>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</si>
  <si>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</si>
  <si>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</si>
  <si>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</si>
  <si>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</si>
  <si>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</si>
  <si>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</si>
  <si>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</si>
  <si>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</si>
  <si>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</si>
  <si>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</si>
  <si>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</si>
  <si>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</si>
  <si>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</si>
  <si>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</si>
  <si>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</si>
  <si>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</si>
  <si>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</si>
  <si>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</si>
  <si>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</si>
  <si>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</si>
  <si>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</si>
  <si>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</si>
  <si>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</si>
  <si>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</si>
  <si>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</si>
  <si>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</si>
  <si>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</si>
  <si>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</si>
  <si>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</si>
  <si>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</si>
  <si>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</si>
  <si>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</si>
  <si>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</si>
  <si>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</si>
  <si>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</si>
  <si>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</si>
  <si>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</si>
  <si>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</si>
  <si>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</si>
  <si>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</si>
  <si>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</si>
  <si>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</si>
  <si>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</si>
  <si>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</si>
  <si>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</si>
  <si>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</si>
  <si>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</si>
  <si>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</si>
  <si>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</si>
  <si>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</si>
  <si>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</si>
  <si>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</si>
  <si>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</si>
  <si>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</si>
  <si>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</si>
  <si>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</si>
  <si>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</si>
  <si>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</si>
  <si>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</si>
  <si>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</si>
  <si>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</si>
  <si>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</si>
  <si>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</si>
  <si>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</si>
  <si>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</si>
  <si>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</si>
  <si>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</si>
  <si>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</si>
  <si>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</si>
  <si>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</si>
  <si>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</si>
  <si>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</si>
  <si>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</si>
  <si>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</si>
  <si>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</si>
  <si>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</si>
  <si>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</si>
  <si>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</si>
  <si>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</si>
  <si>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</si>
  <si>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</si>
  <si>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</si>
  <si>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</si>
  <si>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</si>
  <si>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</si>
  <si>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</si>
  <si>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</si>
  <si>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</si>
  <si>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</si>
  <si>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</si>
  <si>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</si>
  <si>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</si>
  <si>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</si>
  <si>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</si>
  <si>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</si>
  <si>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</si>
  <si>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</si>
  <si>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</si>
  <si>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</si>
  <si>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</si>
  <si>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</si>
  <si>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</si>
  <si>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</si>
  <si>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</si>
  <si>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</si>
  <si>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</si>
  <si>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</si>
  <si>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</si>
  <si>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</si>
  <si>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</si>
  <si>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</si>
  <si>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</si>
  <si>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</si>
  <si>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</si>
  <si>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</si>
  <si>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</si>
  <si>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</si>
  <si>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</si>
  <si>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</si>
  <si>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</si>
  <si>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</si>
  <si>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</si>
  <si>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</si>
  <si>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</si>
  <si>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</si>
  <si>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</si>
  <si>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</si>
  <si>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</si>
  <si>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</si>
  <si>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</si>
  <si>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</si>
  <si>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</si>
  <si>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</si>
  <si>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</si>
  <si>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</si>
  <si>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</si>
  <si>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</si>
  <si>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</si>
  <si>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</si>
  <si>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</si>
  <si>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</si>
  <si>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</si>
  <si>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</si>
  <si>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</si>
  <si>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</si>
  <si>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</si>
  <si>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</si>
  <si>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</si>
  <si>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</si>
  <si>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</si>
  <si>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</si>
  <si>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</si>
  <si>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</si>
  <si>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</si>
  <si>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</si>
  <si>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</si>
  <si>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</si>
  <si>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</si>
  <si>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</si>
  <si>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</si>
  <si>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</si>
  <si>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</si>
  <si>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</si>
  <si>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</si>
  <si>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</si>
  <si>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</si>
  <si>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</si>
  <si>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</si>
  <si>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</si>
  <si>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</si>
  <si>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</si>
  <si>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</si>
  <si>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</si>
  <si>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</si>
  <si>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</si>
  <si>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</si>
  <si>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</si>
  <si>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</si>
  <si>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</si>
  <si>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</si>
  <si>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</si>
  <si>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</si>
  <si>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</si>
  <si>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</si>
  <si>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</si>
  <si>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</si>
  <si>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</si>
  <si>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</si>
  <si>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</si>
  <si>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</si>
  <si>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</si>
  <si>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</si>
  <si>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</si>
  <si>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</si>
  <si>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</si>
  <si>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</si>
  <si>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</si>
  <si>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</si>
  <si>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</si>
  <si>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</si>
  <si>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</si>
  <si>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</si>
  <si>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</si>
  <si>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</si>
  <si>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</si>
  <si>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</si>
  <si>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</si>
  <si>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</si>
  <si>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</si>
  <si>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</si>
  <si>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</si>
  <si>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</si>
  <si>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</si>
  <si>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</si>
  <si>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</si>
  <si>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</si>
  <si>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</si>
  <si>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</si>
  <si>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</si>
  <si>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</si>
  <si>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</si>
  <si>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</si>
  <si>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</si>
  <si>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</si>
  <si>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</si>
  <si>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</si>
  <si>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</si>
  <si>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</si>
  <si>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</si>
  <si>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</si>
  <si>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</si>
  <si>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</si>
  <si>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</si>
  <si>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</si>
  <si>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</si>
  <si>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</si>
  <si>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</si>
  <si>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</si>
  <si>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</si>
  <si>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</si>
  <si>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</si>
  <si>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</si>
  <si>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</si>
  <si>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</si>
  <si>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</si>
  <si>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</si>
  <si>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</si>
  <si>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</si>
  <si>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</si>
  <si>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</si>
  <si>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</si>
  <si>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</si>
  <si>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</si>
  <si>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</si>
  <si>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</si>
  <si>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</si>
  <si>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</si>
  <si>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</si>
  <si>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</si>
  <si>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</si>
  <si>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</si>
  <si>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</si>
  <si>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</si>
  <si>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</si>
  <si>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</si>
  <si>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</si>
  <si>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</si>
  <si>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</si>
  <si>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</si>
  <si>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</si>
  <si>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</si>
  <si>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</si>
  <si>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</si>
  <si>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</si>
  <si>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</si>
  <si>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</si>
  <si>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</si>
  <si>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</si>
  <si>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</si>
  <si>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</si>
  <si>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</si>
  <si>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</si>
  <si>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</si>
  <si>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</si>
  <si>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</si>
  <si>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</si>
  <si>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</si>
  <si>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</si>
  <si>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</si>
  <si>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</si>
  <si>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</si>
  <si>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</si>
  <si>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</si>
  <si>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</si>
  <si>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</si>
  <si>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</si>
  <si>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</si>
  <si>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</si>
  <si>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</si>
  <si>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</si>
  <si>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</si>
  <si>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</si>
  <si>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</si>
  <si>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</si>
  <si>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</si>
  <si>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</si>
  <si>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</si>
  <si>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</si>
  <si>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</si>
  <si>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</si>
  <si>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</si>
  <si>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</si>
  <si>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</si>
  <si>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</si>
  <si>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</si>
  <si>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</si>
  <si>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</si>
  <si>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</si>
  <si>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</si>
  <si>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</si>
  <si>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</si>
  <si>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</si>
  <si>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</si>
  <si>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</si>
  <si>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</si>
  <si>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</si>
  <si>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</si>
  <si>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</si>
  <si>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</si>
  <si>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</si>
  <si>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</si>
  <si>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</si>
  <si>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</si>
  <si>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</si>
  <si>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</si>
  <si>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</si>
  <si>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</si>
  <si>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</si>
  <si>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</si>
  <si>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</si>
  <si>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</si>
  <si>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</si>
  <si>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</si>
  <si>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</si>
  <si>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</si>
  <si>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</si>
  <si>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</si>
  <si>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</si>
  <si>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</si>
  <si>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</si>
  <si>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</si>
  <si>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</si>
  <si>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</si>
  <si>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</si>
  <si>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</si>
  <si>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</si>
  <si>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</si>
  <si>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</si>
  <si>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</si>
  <si>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</si>
  <si>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</si>
  <si>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</si>
  <si>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</si>
  <si>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</si>
  <si>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</si>
  <si>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</si>
  <si>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</si>
  <si>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</si>
  <si>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</si>
  <si>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</si>
  <si>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</si>
  <si>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</si>
  <si>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</si>
  <si>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</si>
  <si>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</si>
  <si>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</si>
  <si>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</si>
  <si>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</si>
  <si>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</si>
  <si>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</si>
  <si>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</si>
  <si>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</si>
  <si>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</si>
  <si>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</si>
  <si>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</si>
  <si>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</si>
  <si>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</si>
  <si>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</si>
  <si>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</si>
  <si>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</si>
  <si>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</si>
  <si>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</si>
  <si>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</si>
  <si>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</si>
  <si>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</si>
  <si>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</si>
  <si>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</si>
  <si>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</si>
  <si>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</si>
  <si>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</si>
  <si>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</si>
  <si>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</si>
  <si>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</si>
  <si>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</si>
  <si>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</si>
  <si>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</si>
  <si>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</si>
  <si>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</si>
  <si>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</si>
  <si>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</si>
  <si>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</si>
  <si>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</si>
  <si>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</si>
  <si>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</si>
  <si>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</si>
  <si>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</si>
  <si>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</si>
  <si>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</si>
  <si>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</si>
  <si>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</si>
  <si>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</si>
  <si>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</si>
  <si>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</si>
  <si>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</si>
  <si>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</si>
  <si>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</si>
  <si>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</si>
  <si>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</si>
  <si>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</si>
  <si>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</si>
  <si>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</si>
  <si>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</si>
  <si>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</si>
  <si>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</si>
  <si>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</si>
  <si>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</si>
  <si>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</si>
  <si>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</si>
  <si>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</si>
  <si>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</si>
  <si>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</si>
  <si>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</si>
  <si>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</si>
  <si>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</si>
  <si>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</si>
  <si>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</si>
  <si>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</si>
  <si>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</si>
  <si>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</si>
  <si>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</si>
  <si>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</si>
  <si>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</si>
  <si>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</si>
  <si>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</si>
  <si>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</si>
  <si>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</si>
  <si>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</si>
  <si>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</si>
  <si>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</si>
  <si>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</si>
  <si>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</si>
  <si>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</si>
  <si>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</si>
  <si>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</si>
  <si>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</si>
  <si>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</si>
  <si>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</si>
  <si>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</si>
  <si>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</si>
  <si>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</si>
  <si>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</si>
  <si>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</si>
  <si>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</si>
  <si>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</si>
  <si>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</si>
  <si>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</si>
  <si>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</si>
  <si>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</si>
  <si>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</si>
  <si>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</si>
  <si>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</si>
  <si>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</si>
  <si>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</si>
  <si>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</si>
  <si>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</si>
  <si>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</si>
  <si>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</si>
  <si>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</si>
  <si>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</si>
  <si>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</si>
  <si>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</si>
  <si>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</si>
  <si>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</si>
  <si>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</si>
  <si>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</si>
  <si>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</si>
  <si>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</si>
  <si>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</si>
  <si>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</si>
  <si>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</si>
  <si>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</si>
  <si>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</si>
  <si>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</si>
  <si>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</si>
  <si>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</si>
  <si>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</si>
  <si>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</si>
  <si>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</si>
  <si>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</si>
  <si>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</si>
  <si>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</si>
  <si>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</si>
  <si>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</si>
  <si>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</si>
  <si>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</si>
  <si>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</si>
  <si>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</si>
  <si>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</si>
  <si>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</si>
  <si>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</si>
  <si>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</si>
  <si>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</si>
  <si>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</si>
  <si>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</si>
  <si>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</si>
  <si>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</si>
  <si>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</si>
  <si>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</si>
  <si>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</si>
  <si>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</si>
  <si>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</si>
  <si>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</si>
  <si>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</si>
  <si>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</si>
  <si>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</si>
  <si>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</si>
  <si>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</si>
  <si>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</si>
  <si>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</si>
  <si>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</si>
  <si>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</si>
  <si>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</si>
  <si>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</si>
  <si>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</si>
  <si>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</si>
  <si>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</si>
  <si>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</si>
  <si>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</si>
  <si>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</si>
  <si>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</si>
  <si>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</si>
  <si>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</si>
  <si>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</si>
  <si>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</si>
  <si>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</si>
  <si>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</si>
  <si>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</si>
  <si>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</si>
  <si>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</si>
  <si>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</si>
  <si>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</si>
  <si>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</si>
  <si>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</si>
  <si>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</si>
  <si>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</si>
  <si>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</si>
  <si>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</si>
  <si>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</si>
  <si>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</si>
  <si>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</si>
  <si>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</si>
  <si>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</si>
  <si>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</si>
  <si>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</si>
  <si>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</si>
  <si>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</si>
  <si>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</si>
  <si>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</si>
  <si>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</si>
  <si>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</si>
  <si>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</si>
  <si>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</si>
  <si>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</si>
  <si>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</si>
  <si>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</si>
  <si>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</si>
  <si>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</si>
  <si>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</si>
  <si>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</si>
  <si>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</si>
  <si>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</si>
  <si>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</si>
  <si>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</si>
  <si>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</si>
  <si>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</si>
  <si>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</si>
  <si>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</si>
  <si>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</si>
  <si>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</si>
  <si>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</si>
  <si>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</si>
  <si>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</si>
  <si>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</si>
  <si>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</si>
  <si>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</si>
  <si>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</si>
  <si>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</si>
  <si>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</si>
  <si>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</si>
  <si>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</si>
  <si>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</si>
  <si>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</si>
  <si>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</si>
  <si>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</si>
  <si>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</si>
  <si>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</si>
  <si>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</si>
  <si>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</si>
  <si>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</si>
  <si>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</si>
  <si>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</si>
  <si>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</si>
  <si>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</si>
  <si>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</si>
  <si>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</si>
  <si>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</si>
  <si>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</si>
  <si>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</si>
  <si>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</si>
  <si>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</si>
  <si>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</si>
  <si>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</si>
  <si>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</si>
  <si>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</si>
  <si>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</si>
  <si>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</si>
  <si>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</si>
  <si>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</si>
  <si>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</si>
  <si>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</si>
  <si>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</si>
  <si>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</si>
  <si>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</si>
  <si>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</si>
  <si>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</si>
  <si>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</si>
  <si>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</si>
  <si>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</si>
  <si>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</si>
  <si>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</si>
  <si>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</si>
  <si>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</si>
  <si>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</si>
  <si>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</si>
  <si>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</si>
  <si>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</si>
  <si>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</si>
  <si>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</si>
  <si>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</si>
  <si>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</si>
  <si>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</si>
  <si>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</si>
  <si>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</si>
  <si>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</si>
  <si>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</si>
  <si>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</si>
  <si>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</si>
  <si>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</si>
  <si>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</si>
  <si>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</si>
  <si>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</si>
  <si>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</si>
  <si>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</si>
  <si>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</si>
  <si>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</si>
  <si>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</si>
  <si>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</si>
  <si>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</si>
  <si>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</si>
  <si>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</si>
  <si>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</si>
  <si>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</si>
  <si>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</si>
  <si>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</si>
  <si>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</si>
  <si>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</si>
  <si>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</si>
  <si>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</si>
  <si>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</si>
  <si>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</si>
  <si>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</si>
  <si>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</si>
  <si>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</si>
  <si>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</si>
  <si>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</si>
  <si>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</si>
  <si>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</si>
  <si>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</si>
  <si>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</si>
  <si>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</si>
  <si>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</si>
  <si>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</si>
  <si>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</si>
  <si>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</si>
  <si>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</si>
  <si>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</si>
  <si>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</si>
  <si>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</si>
  <si>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</si>
  <si>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</si>
  <si>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</si>
  <si>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</si>
  <si>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</si>
  <si>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</si>
  <si>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</si>
  <si>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</si>
  <si>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</si>
  <si>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</si>
  <si>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</si>
  <si>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</si>
  <si>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</si>
  <si>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</si>
  <si>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</si>
  <si>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</si>
  <si>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</si>
  <si>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</si>
  <si>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</si>
  <si>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</si>
  <si>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</si>
  <si>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</si>
  <si>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</si>
  <si>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</si>
  <si>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</si>
  <si>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</si>
  <si>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</si>
  <si>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</si>
  <si>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</si>
  <si>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</si>
  <si>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</si>
  <si>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</si>
  <si>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</si>
  <si>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</si>
  <si>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</si>
  <si>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</si>
  <si>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</si>
  <si>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</si>
  <si>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</si>
  <si>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</si>
  <si>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</si>
  <si>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</si>
  <si>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</si>
  <si>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</si>
  <si>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</si>
  <si>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</si>
  <si>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</si>
  <si>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</si>
  <si>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</si>
  <si>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</si>
  <si>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</si>
  <si>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</si>
  <si>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</si>
  <si>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</si>
  <si>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</si>
  <si>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</si>
  <si>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</si>
  <si>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</si>
  <si>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</si>
  <si>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</si>
  <si>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</si>
  <si>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</si>
  <si>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</si>
  <si>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</si>
  <si>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</si>
  <si>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</si>
  <si>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</si>
  <si>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</si>
  <si>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</si>
  <si>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</si>
  <si>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</si>
  <si>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</si>
  <si>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</si>
  <si>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</si>
  <si>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</si>
  <si>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</si>
  <si>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</si>
  <si>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</si>
  <si>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</si>
  <si>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</si>
  <si>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</si>
  <si>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</si>
  <si>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</si>
  <si>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</si>
  <si>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</si>
  <si>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</si>
  <si>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</si>
  <si>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</si>
  <si>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</si>
  <si>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</si>
  <si>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</si>
  <si>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</si>
  <si>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</si>
  <si>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</si>
  <si>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</si>
  <si>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</si>
  <si>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</si>
  <si>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</si>
  <si>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</si>
  <si>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</si>
  <si>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</si>
  <si>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</si>
  <si>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</si>
  <si>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</si>
  <si>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</si>
  <si>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</si>
  <si>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</si>
  <si>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</si>
  <si>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</si>
  <si>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</si>
  <si>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</si>
  <si>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</si>
  <si>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</si>
  <si>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</si>
  <si>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</si>
  <si>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</si>
  <si>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</si>
  <si>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</si>
  <si>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</si>
  <si>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</si>
  <si>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</si>
  <si>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</si>
  <si>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</si>
  <si>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</si>
  <si>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</si>
  <si>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</si>
  <si>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</si>
  <si>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</si>
  <si>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</si>
  <si>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</si>
  <si>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</si>
  <si>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</si>
  <si>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</si>
  <si>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</si>
  <si>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</si>
  <si>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</si>
  <si>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</si>
  <si>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</si>
  <si>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</si>
  <si>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</si>
  <si>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</si>
  <si>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</si>
  <si>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</si>
  <si>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</si>
  <si>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</si>
  <si>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</si>
  <si>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</si>
  <si>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</si>
  <si>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</si>
  <si>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</si>
  <si>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</si>
  <si>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</si>
  <si>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</si>
  <si>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</si>
  <si>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</si>
  <si>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</si>
  <si>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</si>
  <si>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</si>
  <si>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</si>
  <si>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</si>
  <si>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</si>
  <si>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</si>
  <si>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</si>
  <si>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</si>
  <si>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</si>
  <si>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</si>
  <si>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</si>
  <si>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</si>
  <si>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</si>
  <si>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</si>
  <si>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</si>
  <si>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</si>
  <si>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</si>
  <si>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</si>
  <si>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</si>
  <si>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</si>
  <si>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</si>
  <si>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</si>
  <si>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</si>
  <si>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</si>
  <si>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</si>
  <si>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</si>
  <si>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</si>
  <si>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</si>
  <si>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</si>
  <si>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</si>
  <si>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</si>
  <si>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</si>
  <si>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</si>
  <si>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</si>
  <si>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</si>
  <si>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</si>
  <si>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</si>
  <si>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</si>
  <si>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</si>
  <si>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</si>
  <si>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</si>
  <si>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</si>
  <si>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</si>
  <si>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</si>
  <si>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</si>
  <si>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</si>
  <si>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</si>
  <si>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</si>
  <si>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</si>
  <si>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</si>
  <si>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</si>
  <si>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</si>
  <si>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</si>
  <si>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</si>
  <si>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</si>
  <si>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</si>
  <si>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</si>
  <si>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</si>
  <si>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</si>
  <si>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</si>
  <si>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</si>
  <si>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</si>
  <si>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</si>
  <si>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</si>
  <si>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</si>
  <si>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</si>
  <si>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</si>
  <si>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</si>
  <si>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</si>
  <si>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</si>
  <si>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</si>
  <si>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</si>
  <si>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</si>
  <si>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</si>
  <si>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</si>
  <si>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</si>
  <si>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</si>
  <si>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</si>
  <si>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</si>
  <si>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</si>
  <si>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</si>
  <si>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</si>
  <si>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</si>
  <si>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</si>
  <si>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</si>
  <si>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</si>
  <si>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</si>
  <si>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</si>
  <si>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</si>
  <si>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</si>
  <si>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</si>
  <si>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</si>
  <si>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</si>
  <si>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</si>
  <si>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</si>
  <si>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</si>
  <si>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</si>
  <si>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</si>
  <si>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</si>
  <si>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</si>
  <si>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</si>
  <si>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</si>
  <si>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</si>
  <si>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</si>
  <si>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</si>
  <si>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</si>
  <si>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</si>
  <si>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</si>
  <si>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</si>
  <si>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</si>
  <si>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</si>
  <si>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</si>
  <si>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</si>
  <si>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</si>
  <si>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</si>
  <si>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</si>
  <si>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</si>
  <si>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</si>
  <si>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</si>
  <si>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</si>
  <si>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</si>
  <si>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</si>
  <si>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</si>
  <si>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</si>
  <si>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</si>
  <si>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</si>
  <si>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</si>
  <si>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</si>
  <si>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</si>
  <si>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</si>
  <si>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</si>
  <si>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</si>
  <si>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</si>
  <si>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</si>
  <si>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</si>
  <si>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</si>
  <si>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</si>
  <si>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</si>
  <si>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</si>
  <si>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</si>
  <si>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</si>
  <si>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</si>
  <si>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</si>
  <si>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</si>
  <si>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</si>
  <si>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</si>
  <si>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</si>
  <si>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</si>
  <si>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</si>
  <si>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</si>
  <si>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</si>
  <si>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</si>
  <si>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</si>
  <si>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</si>
  <si>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</si>
  <si>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</si>
  <si>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</si>
  <si>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</si>
  <si>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</si>
  <si>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</si>
  <si>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</si>
  <si>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</si>
  <si>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</si>
  <si>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</si>
  <si>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</si>
  <si>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</si>
  <si>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</si>
  <si>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</si>
  <si>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</si>
  <si>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</si>
  <si>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</si>
  <si>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</si>
  <si>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</si>
  <si>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</si>
  <si>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</si>
  <si>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</si>
  <si>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</si>
  <si>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</si>
  <si>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</si>
  <si>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</si>
  <si>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</si>
  <si>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</si>
  <si>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</si>
  <si>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</si>
  <si>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</si>
  <si>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</si>
  <si>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</si>
  <si>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</si>
  <si>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</si>
  <si>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</si>
  <si>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</si>
  <si>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</si>
  <si>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</si>
  <si>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</si>
  <si>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</si>
  <si>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</si>
  <si>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</si>
  <si>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</si>
  <si>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</si>
  <si>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</si>
  <si>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</si>
  <si>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</si>
  <si>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</si>
  <si>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</si>
  <si>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</si>
  <si>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</si>
  <si>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</si>
  <si>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</si>
  <si>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</si>
  <si>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</si>
  <si>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</si>
  <si>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</si>
  <si>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</si>
  <si>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</si>
  <si>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</si>
  <si>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</si>
  <si>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</si>
  <si>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</si>
  <si>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</si>
  <si>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</si>
  <si>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</si>
  <si>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</si>
  <si>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</si>
  <si>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</si>
  <si>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</si>
  <si>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</si>
  <si>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</si>
  <si>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</si>
  <si>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</si>
  <si>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</si>
  <si>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</si>
  <si>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</si>
  <si>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</si>
  <si>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</si>
  <si>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</si>
  <si>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</si>
  <si>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</si>
  <si>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</si>
  <si>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</si>
  <si>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</si>
  <si>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</si>
  <si>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</si>
  <si>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</si>
  <si>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</si>
  <si>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</si>
  <si>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</si>
  <si>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</si>
  <si>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</si>
  <si>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</si>
  <si>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</si>
  <si>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</si>
  <si>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</si>
  <si>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</si>
  <si>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</si>
  <si>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</si>
  <si>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</si>
  <si>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</si>
  <si>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</si>
  <si>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</si>
  <si>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</si>
  <si>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</si>
  <si>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</si>
  <si>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</si>
  <si>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</si>
  <si>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</si>
  <si>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</si>
  <si>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</si>
  <si>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</si>
  <si>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</si>
  <si>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</si>
  <si>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</si>
  <si>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</si>
  <si>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</si>
  <si>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</si>
  <si>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</si>
  <si>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</si>
  <si>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</si>
  <si>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</si>
  <si>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</si>
  <si>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</si>
  <si>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</si>
  <si>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</si>
  <si>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</si>
  <si>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</si>
  <si>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</si>
  <si>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</si>
  <si>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</si>
  <si>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</si>
  <si>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</si>
  <si>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</si>
  <si>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</si>
  <si>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</si>
  <si>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</si>
  <si>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</si>
  <si>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</si>
  <si>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</si>
  <si>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</si>
  <si>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</si>
  <si>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</si>
  <si>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</si>
  <si>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</si>
  <si>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</si>
  <si>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</si>
  <si>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</si>
  <si>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</si>
  <si>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</si>
  <si>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</si>
  <si>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</si>
  <si>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</si>
  <si>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</si>
  <si>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</si>
  <si>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</si>
  <si>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</si>
  <si>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</si>
  <si>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</si>
  <si>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</si>
  <si>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</si>
  <si>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</si>
  <si>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</si>
  <si>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</si>
  <si>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</si>
  <si>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</si>
  <si>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</si>
  <si>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</si>
  <si>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</si>
  <si>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</si>
  <si>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</si>
  <si>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</si>
  <si>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</si>
  <si>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</si>
  <si>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</si>
  <si>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</si>
  <si>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</si>
  <si>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</si>
  <si>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</si>
  <si>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</si>
  <si>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</si>
  <si>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</si>
  <si>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</si>
  <si>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</si>
  <si>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</si>
  <si>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</si>
  <si>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</si>
  <si>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</si>
  <si>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</si>
  <si>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</si>
  <si>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</si>
  <si>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</si>
  <si>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</si>
  <si>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</si>
  <si>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</si>
  <si>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</si>
  <si>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</si>
  <si>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</si>
  <si>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</si>
  <si>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</si>
  <si>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</si>
  <si>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</si>
  <si>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</si>
  <si>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</si>
  <si>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</si>
  <si>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</si>
  <si>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</si>
  <si>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</si>
  <si>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</si>
  <si>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</si>
  <si>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</si>
  <si>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</si>
  <si>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</si>
  <si>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</si>
  <si>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</si>
  <si>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</si>
  <si>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</si>
  <si>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</si>
  <si>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</si>
  <si>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</si>
  <si>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</si>
  <si>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</si>
  <si>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</si>
  <si>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</si>
  <si>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</si>
  <si>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</si>
  <si>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</si>
  <si>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</si>
  <si>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</si>
  <si>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</si>
  <si>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</si>
  <si>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</si>
  <si>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</si>
  <si>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</si>
  <si>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</si>
  <si>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</si>
  <si>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</si>
  <si>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</si>
  <si>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</si>
  <si>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</si>
  <si>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</si>
  <si>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</si>
  <si>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</si>
  <si>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</si>
  <si>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</si>
  <si>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</si>
  <si>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</si>
  <si>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</si>
  <si>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</si>
  <si>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</si>
  <si>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</si>
  <si>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</si>
  <si>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</si>
  <si>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</si>
  <si>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</si>
  <si>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</si>
  <si>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</si>
  <si>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</si>
  <si>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</si>
  <si>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</si>
  <si>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</si>
  <si>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</si>
  <si>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</si>
  <si>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</si>
  <si>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</si>
  <si>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</si>
  <si>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</si>
  <si>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</si>
  <si>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</si>
  <si>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</si>
  <si>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</si>
  <si>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</si>
  <si>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</si>
  <si>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</si>
  <si>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</si>
  <si>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</si>
  <si>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</si>
  <si>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</si>
  <si>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</si>
  <si>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</si>
  <si>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</si>
  <si>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</si>
  <si>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</si>
  <si>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</si>
  <si>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</si>
  <si>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</si>
  <si>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</si>
  <si>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</si>
  <si>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</si>
  <si>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</si>
  <si>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</si>
  <si>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</si>
  <si>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</si>
  <si>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</si>
  <si>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</si>
  <si>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</si>
  <si>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</si>
  <si>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</si>
  <si>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</si>
  <si>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</si>
  <si>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</si>
  <si>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</si>
  <si>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</si>
  <si>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</si>
  <si>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</si>
  <si>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</si>
  <si>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</si>
  <si>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</si>
  <si>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</si>
  <si>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</si>
  <si>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</si>
  <si>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</si>
  <si>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</si>
  <si>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</si>
  <si>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</si>
  <si>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</si>
  <si>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</si>
  <si>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</si>
  <si>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</si>
  <si>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</si>
  <si>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</si>
  <si>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</si>
  <si>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</si>
  <si>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</si>
  <si>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</si>
  <si>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</si>
  <si>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</si>
  <si>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</si>
  <si>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</si>
  <si>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</si>
  <si>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</si>
  <si>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</si>
  <si>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</si>
  <si>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</si>
  <si>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</si>
  <si>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</si>
  <si>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</si>
  <si>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</si>
  <si>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</si>
  <si>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</si>
  <si>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</si>
  <si>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</si>
  <si>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</si>
  <si>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</si>
  <si>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</si>
  <si>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</si>
  <si>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</si>
  <si>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</si>
  <si>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</si>
  <si>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</si>
  <si>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</si>
  <si>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</si>
  <si>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</si>
  <si>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</si>
  <si>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</si>
  <si>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</si>
  <si>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</si>
  <si>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</si>
  <si>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</si>
  <si>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</si>
  <si>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</si>
  <si>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</si>
  <si>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</si>
  <si>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</si>
  <si>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</si>
  <si>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</si>
  <si>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</si>
  <si>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</si>
  <si>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</si>
  <si>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</si>
  <si>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</si>
  <si>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</si>
  <si>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</si>
  <si>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</si>
  <si>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</si>
  <si>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</si>
  <si>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</si>
  <si>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</si>
  <si>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</si>
  <si>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</si>
  <si>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</si>
  <si>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</si>
  <si>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</si>
  <si>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</si>
  <si>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</si>
  <si>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</si>
  <si>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</si>
  <si>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</si>
  <si>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</si>
  <si>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</si>
  <si>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</si>
  <si>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</si>
  <si>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</si>
  <si>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</si>
  <si>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</si>
  <si>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</si>
  <si>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</si>
  <si>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</si>
  <si>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</si>
  <si>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</si>
  <si>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</si>
  <si>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</si>
  <si>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</si>
  <si>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</si>
  <si>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</si>
  <si>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</si>
  <si>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</si>
  <si>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</si>
  <si>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</si>
  <si>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</si>
  <si>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</si>
  <si>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</si>
  <si>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</si>
  <si>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</si>
  <si>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</si>
  <si>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</si>
  <si>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</si>
  <si>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</si>
  <si>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</si>
  <si>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</si>
  <si>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</si>
  <si>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</si>
  <si>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</si>
  <si>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</si>
  <si>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</si>
  <si>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</si>
  <si>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</si>
  <si>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</si>
  <si>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</si>
  <si>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</si>
  <si>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</si>
  <si>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</si>
  <si>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</si>
  <si>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</si>
  <si>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</si>
  <si>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</si>
  <si>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</si>
  <si>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</si>
  <si>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</si>
  <si>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</si>
  <si>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</si>
  <si>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</si>
  <si>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</si>
  <si>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</si>
  <si>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</si>
  <si>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</si>
  <si>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</si>
  <si>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</si>
  <si>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</si>
  <si>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</si>
  <si>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</si>
  <si>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</si>
  <si>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</si>
  <si>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</si>
  <si>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</si>
  <si>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</si>
  <si>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</si>
  <si>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</si>
  <si>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</si>
  <si>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</si>
  <si>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</si>
  <si>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</si>
  <si>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</si>
  <si>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</si>
  <si>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</si>
  <si>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</si>
  <si>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</si>
  <si>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</si>
  <si>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</si>
  <si>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</si>
  <si>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</si>
  <si>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</si>
  <si>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</si>
  <si>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</si>
  <si>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</si>
  <si>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</si>
  <si>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</si>
  <si>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</si>
  <si>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</si>
  <si>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</si>
  <si>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</si>
  <si>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</si>
  <si>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</si>
  <si>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</si>
  <si>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</si>
  <si>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</si>
  <si>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</si>
  <si>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</si>
  <si>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</si>
  <si>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</si>
  <si>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</si>
  <si>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</si>
  <si>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</si>
  <si>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</si>
  <si>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</si>
  <si>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</si>
  <si>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</si>
  <si>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</si>
  <si>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</si>
  <si>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</si>
  <si>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</si>
  <si>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</si>
  <si>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</si>
  <si>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</si>
  <si>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</si>
  <si>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</si>
  <si>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</si>
  <si>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</si>
  <si>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</si>
  <si>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</si>
  <si>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</si>
  <si>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</si>
  <si>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</si>
  <si>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</si>
  <si>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</si>
  <si>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</si>
  <si>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</si>
  <si>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</si>
  <si>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</si>
  <si>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</si>
  <si>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</si>
  <si>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</si>
  <si>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</si>
  <si>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</si>
  <si>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</si>
  <si>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</si>
  <si>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</si>
  <si>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</si>
  <si>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</si>
  <si>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</si>
  <si>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</si>
  <si>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</si>
  <si>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</si>
  <si>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</si>
  <si>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</si>
  <si>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</si>
  <si>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</si>
  <si>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</si>
  <si>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</si>
  <si>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</si>
  <si>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</si>
  <si>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</si>
  <si>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</si>
  <si>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</si>
  <si>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</si>
  <si>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</si>
  <si>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</si>
  <si>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</si>
  <si>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</si>
  <si>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</si>
  <si>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</si>
  <si>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</si>
  <si>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</si>
  <si>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</si>
  <si>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</si>
  <si>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</si>
  <si>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</si>
  <si>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</si>
  <si>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</si>
  <si>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</si>
  <si>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</si>
  <si>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</si>
  <si>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</si>
  <si>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</si>
  <si>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</si>
  <si>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</si>
  <si>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</si>
  <si>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</si>
  <si>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</si>
  <si>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</si>
  <si>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</si>
  <si>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</si>
  <si>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</si>
  <si>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</si>
  <si>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</si>
  <si>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</si>
  <si>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</si>
  <si>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</si>
  <si>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</si>
  <si>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</si>
  <si>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</si>
  <si>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</si>
  <si>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</si>
  <si>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</si>
  <si>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</si>
  <si>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</si>
  <si>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</si>
  <si>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</si>
  <si>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</si>
  <si>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</si>
  <si>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</si>
  <si>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</si>
  <si>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</si>
  <si>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</si>
  <si>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</si>
  <si>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</si>
  <si>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</si>
  <si>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</si>
  <si>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</si>
  <si>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</si>
  <si>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</si>
  <si>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</si>
  <si>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</si>
  <si>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</si>
  <si>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</si>
  <si>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</si>
  <si>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</si>
  <si>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</si>
  <si>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</si>
  <si>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</si>
  <si>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</si>
  <si>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</si>
  <si>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</si>
  <si>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</si>
  <si>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</si>
  <si>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</si>
  <si>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</si>
  <si>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</si>
  <si>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</si>
  <si>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</si>
  <si>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</si>
  <si>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</si>
  <si>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</si>
  <si>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</si>
  <si>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</si>
  <si>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</si>
  <si>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</si>
  <si>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</si>
  <si>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</si>
  <si>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</si>
  <si>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</si>
  <si>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</si>
  <si>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</si>
  <si>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</si>
  <si>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</si>
  <si>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</si>
  <si>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</si>
  <si>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</si>
  <si>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</si>
  <si>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</si>
  <si>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</si>
  <si>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</si>
  <si>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</si>
  <si>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</si>
  <si>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</si>
  <si>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</si>
  <si>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</si>
  <si>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</si>
  <si>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</si>
  <si>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</si>
  <si>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</si>
  <si>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</si>
  <si>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</si>
  <si>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</si>
  <si>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</si>
  <si>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</si>
  <si>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</si>
  <si>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</si>
  <si>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</si>
  <si>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</si>
  <si>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</si>
  <si>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</si>
  <si>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</si>
  <si>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</si>
  <si>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</si>
  <si>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</si>
  <si>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</si>
  <si>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</si>
  <si>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</si>
  <si>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</si>
  <si>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</si>
  <si>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</si>
  <si>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</si>
  <si>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</si>
  <si>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</si>
  <si>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</si>
  <si>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</si>
  <si>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</si>
  <si>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</si>
  <si>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</si>
  <si>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</si>
  <si>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</si>
  <si>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</si>
  <si>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</si>
  <si>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</si>
  <si>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</si>
  <si>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</si>
  <si>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</si>
  <si>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</si>
  <si>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</si>
  <si>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</si>
  <si>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</si>
  <si>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</si>
  <si>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</si>
  <si>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</si>
  <si>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</si>
  <si>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</si>
  <si>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</si>
  <si>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</si>
  <si>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</si>
  <si>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</si>
  <si>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</si>
  <si>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</si>
  <si>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</si>
  <si>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</si>
  <si>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</si>
  <si>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</si>
  <si>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</si>
  <si>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</si>
  <si>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</si>
  <si>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</si>
  <si>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</si>
  <si>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</si>
  <si>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</si>
  <si>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</si>
  <si>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</si>
  <si>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</si>
  <si>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</si>
  <si>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</si>
  <si>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</si>
  <si>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</si>
  <si>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</si>
  <si>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</si>
  <si>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</si>
  <si>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</si>
  <si>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</si>
  <si>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</si>
  <si>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</si>
  <si>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</si>
  <si>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</si>
  <si>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</si>
  <si>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</si>
  <si>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</si>
  <si>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</si>
  <si>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</si>
  <si>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</si>
  <si>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</si>
  <si>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</si>
  <si>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</si>
  <si>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</si>
  <si>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</si>
  <si>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</si>
  <si>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</si>
  <si>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</si>
  <si>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</si>
  <si>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</si>
  <si>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</si>
  <si>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</si>
  <si>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</si>
  <si>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</si>
  <si>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</si>
  <si>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</si>
  <si>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</si>
  <si>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</si>
  <si>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</si>
  <si>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</si>
  <si>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</si>
  <si>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</si>
  <si>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</si>
  <si>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</si>
  <si>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</si>
  <si>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</si>
  <si>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</si>
  <si>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</si>
  <si>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</si>
  <si>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</si>
  <si>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</si>
  <si>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</si>
  <si>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</si>
  <si>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</si>
  <si>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</si>
  <si>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</si>
  <si>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</si>
  <si>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</si>
  <si>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</si>
  <si>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</si>
  <si>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</si>
  <si>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</si>
  <si>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</si>
  <si>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</si>
  <si>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</si>
  <si>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</si>
  <si>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</si>
  <si>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</si>
  <si>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</si>
  <si>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</si>
  <si>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</si>
  <si>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</si>
  <si>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</si>
  <si>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</si>
  <si>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</si>
  <si>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</si>
  <si>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</si>
  <si>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</si>
  <si>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</si>
  <si>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</si>
  <si>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</si>
  <si>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</si>
  <si>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</si>
  <si>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</si>
  <si>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</si>
  <si>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</si>
  <si>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</si>
  <si>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</si>
  <si>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</si>
  <si>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</si>
  <si>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</si>
  <si>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</si>
  <si>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</si>
  <si>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</si>
  <si>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</si>
  <si>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</si>
  <si>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</si>
  <si>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</si>
  <si>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</si>
  <si>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</si>
  <si>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</si>
  <si>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</si>
  <si>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</si>
  <si>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</si>
  <si>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</si>
  <si>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</si>
  <si>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</si>
  <si>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</si>
  <si>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</si>
  <si>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</si>
  <si>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</si>
  <si>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</si>
  <si>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</si>
  <si>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</si>
  <si>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</si>
  <si>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</si>
  <si>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</si>
  <si>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</si>
  <si>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</si>
  <si>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</si>
  <si>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</si>
  <si>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</si>
  <si>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</si>
  <si>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</si>
  <si>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</si>
  <si>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</si>
  <si>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</si>
  <si>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</si>
  <si>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</si>
  <si>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</si>
  <si>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</si>
  <si>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</si>
  <si>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</si>
  <si>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</si>
  <si>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</si>
  <si>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</si>
  <si>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</si>
  <si>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</si>
  <si>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</si>
  <si>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</si>
  <si>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</si>
  <si>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</si>
  <si>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</si>
  <si>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</si>
  <si>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</si>
  <si>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</si>
  <si>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</si>
  <si>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</si>
  <si>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</si>
  <si>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</si>
  <si>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</si>
  <si>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</si>
  <si>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</si>
  <si>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</si>
  <si>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</si>
  <si>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</si>
  <si>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</si>
  <si>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</si>
  <si>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</si>
  <si>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</si>
  <si>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</si>
  <si>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</si>
  <si>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</si>
  <si>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</si>
  <si>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</si>
  <si>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</si>
  <si>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</si>
  <si>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PCM-20251108-00001745</t>
  </si>
  <si>
    <t>team at site TS.</t>
  </si>
  <si>
    <t>PCM-20251108-00001869</t>
  </si>
  <si>
    <t xml:space="preserve">Access night issue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</si>
  <si>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</si>
  <si>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</si>
  <si>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</si>
  <si>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</si>
  <si>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</si>
  <si>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</si>
  <si>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</si>
  <si>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</si>
  <si>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</si>
  <si>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90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</si>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</sst>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306.92678738426184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6.3280439819209278E-2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45969.875213310188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45969.875213310188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45969.875213310188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45969.875213310188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45969.875213310188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45969.875213310188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45969.875213310188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45969.875213310188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45969.875213310188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45969.875213310188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45969.875213310188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45969.875213310188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45969.875213310188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45969.875213310188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45969.875213310188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45969.875213310188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45969.875213310188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45969.875213310188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45969.875213310188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45969.875213310188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45969.875213310188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45969.875213310188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45969.875213310188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45969.875213310188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45969.875213310188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45969.875213310188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45969.875213310188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45969.875213310188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45969.875213310188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45969.875213310188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45969.875213310188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45969.875213310188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45969.875213310188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45969.875213310188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45969.875213310188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45969.875213310188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45969.875213310188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45969.875213310188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45969.875213310188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45969.875213310188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45969.875213310188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45969.875213310188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45969.875213310188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45969.875213310188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45969.875213310188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45969.875213310188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45969.875213310188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45969.875213310188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45969.875213310188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45969.875213310188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45969.875213310188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45969.875213310188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45969.875213310188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45969.875213310188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45969.875213310188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45969.875213310188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45969.875213310188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45969.875213310188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45969.875213310188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45969.875213310188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45969.875213310188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45969.875213310188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45969.875213310188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45969.875213310188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45969.875213310188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45969.875213310188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AE14A14C-0B8A-4CE3-8B4A-F799505AF0D6}"/>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144.87537534722651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45969.875213310188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45969.875213310188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45969.875213310188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45969.875213310188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45969.875213310188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45969.875213310188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45969.875213310188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45969.875213310188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45969.875213310188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45969.875213310188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45969.875213310188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45969.875213310188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45969.875213310188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45969.875213310188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45969.875213310188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45969.875213310188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45969.875213310188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45969.875213310188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45969.875213310188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45969.875213310188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45969.875213310188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45969.875213310188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45969.875213310188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45969.875213310188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45969.875213310188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45969.875213310188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45969.875213310188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45969.875213310188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45969.875213310188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45969.875213310188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45969.875213310188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45969.875213310188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45969.875213310188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45969.875213310188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45969.875213310188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45969.875213310188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45969.875213310188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45969.875213310188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45969.875213310188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45969.875213310188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45969.875213310188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45969.875213310188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45969.875213310188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45969.875213310188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45969.875213310188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45969.875213310188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45969.875213310188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45969.875213310188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45969.875213310188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45969.875213310188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45969.875213310188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45969.875213310188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45969.875213310188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45969.875213310188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45969.875213310188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45969.875213310188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45969.875213310188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45969.875213310188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45969.875213310188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45969.875213310188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45969.875213310188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45969.875213310188</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45969.875213310188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45969.875213310188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45969.875213310188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45969.875213310188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45969.875213310188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45969.875213310188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45969.875213310188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45969.875213310188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45969.875213310188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45969.875213310188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45969.875213310188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45969.875213310188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45969.875213310188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45969.875213310188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45969.875213310188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45969.875213310188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45969.875213310188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45969.875213310188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45969.875213310188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45969.875213310188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45969.875213310188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45969.875213310188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45969.875213310188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45969.875213310188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45969.875213310188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45969.875213310188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45969.875213310188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45969.875213310188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45969.875213310188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45969.875213310188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45969.875213310188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45969.875213310188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45969.875213310188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45969.875213310188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45969.875213310188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45969.875213310188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45969.875213310188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45969.875213310188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45969.875213310188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45969.875213310188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45969.875213310188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45969.875213310188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45969.875213310188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45969.875213310188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45969.875213310188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45969.875213310188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45969.875213310188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45969.875213310188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45969.875213310188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45969.875213310188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45969.875213310188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45969.875213310188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45969.875213310188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45969.875213310188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45969.875213310188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45969.875213310188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45969.875213310188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45969.875213310188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45969.875213310188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45969.875213310188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45969.875213310188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45969.875213310188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45969.875213310188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45969.875213310188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45969.875213310188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45969.875213310188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45969.875213310188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45969.875213310188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45969.875213310188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45969.875213310188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45969.875213310188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45969.875213310188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45969.875213310188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45969.875213310188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45969.875213310188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45969.875213310188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45969.875213310188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45969.875213310188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45969.875213310188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45969.875213310188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45969.875213310188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45969.875213310188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45969.875213310188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45969.875213310188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45969.875213310188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45969.875213310188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45969.875213310188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45969.875213310188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45969.875213310188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45969.875213310188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45969.875213310188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45969.875213310188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45969.875213310188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45969.875213310188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45969.875213310188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45969.875213310188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45969.875213310188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45969.875213310188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45969.875213310188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45969.875213310188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45969.875213310188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45969.875213310188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45969.875213310188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45969.875213310188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45969.875213310188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45969.875213310188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45969.875213310188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45969.875213310188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45969.875213310188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45969.875213310188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45969.875213310188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45969.875213310188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45969.875213310188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45969.875213310188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45969.875213310188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45969.875213310188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45969.875213310188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45969.875213310188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45969.875213310188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45969.875213310188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45969.875213310188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45969.875213310188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45969.875213310188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45969.875213310188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45969.875213310188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45969.875213310188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45969.875213310188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45969.875213310188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45969.875213310188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45969.875213310188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45969.875213310188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45969.875213310188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45969.875213310188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45969.875213310188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45969.875213310188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45969.875213310188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45969.875213310188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45969.875213310188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45969.875213310188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45969.875213310188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45969.875213310188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45969.875213310188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45969.875213310188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45969.875213310188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45969.875213310188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45969.875213310188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45969.875213310188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45969.875213310188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45969.875213310188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45969.875213310188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45969.875213310188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45969.875213310188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45969.875213310188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45969.875213310188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45969.875213310188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45969.875213310188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45969.875213310188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45969.875213310188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45969.875213310188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45969.875213310188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45969.875213310188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45969.875213310188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45969.875213310188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45969.875213310188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45969.875213310188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45969.875213310188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45969.875213310188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45969.875213310188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45969.875213310188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45969.875213310188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45969.875213310188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45969.875213310188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45969.875213310188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45969.875213310188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45969.875213310188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45969.875213310188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45969.875213310188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45969.875213310188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45969.875213310188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45969.875213310188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45969.875213310188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45969.875213310188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45969.875213310188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45969.875213310188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45969.875213310188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45969.875213310188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45969.875213310188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45969.875213310188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45969.875213310188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45969.875213310188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45969.875213310188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45969.875213310188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45969.875213310188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45969.875213310188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45969.875213310188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45969.875213310188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45969.875213310188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45969.875213310188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45969.875213310188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45969.875213310188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45969.875213310188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45969.875213310188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45969.875213310188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45969.875213310188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45969.875213310188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45969.875213310188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45969.875213310188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45969.875213310188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45969.875213310188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45969.875213310188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45969.875213310188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45969.875213310188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45969.875213310188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45969.875213310188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45969.875213310188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45969.875213310188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45969.875213310188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45969.875213310188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45969.875213310188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45969.875213310188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45969.875213310188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45969.875213310188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45969.875213310188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45969.875213310188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45969.875213310188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45969.875213310188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45969.875213310188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45969.875213310188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45969.875213310188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45969.875213310188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45969.875213310188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45969.875213310188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45969.875213310188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45969.875213310188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45969.875213310188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45969.875213310188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45969.875213310188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45969.875213310188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45969.875213310188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45969.875213310188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45969.875213310188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45969.875213310188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45969.875213310188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45969.875213310188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45969.875213310188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45969.875213310188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45969.875213310188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45969.875213310188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45969.875213310188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45969.875213310188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45969.875213310188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45969.875213310188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45969.875213310188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45969.875213310188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45969.875213310188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45969.875213310188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45969.875213310188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45969.875213310188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45969.875213310188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45969.875213310188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45969.875213310188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45969.875213310188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45969.875213310188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45969.875213310188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45969.875213310188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45969.875213310188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45969.875213310188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45969.875213310188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45969.875213310188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45969.875213310188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45969.875213310188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45969.875213310188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45969.875213310188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45969.875213310188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45969.875213310188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45969.875213310188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45969.875213310188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45969.875213310188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45969.875213310188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45969.875213310188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45969.875213310188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45969.875213310188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45969.875213310188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45969.875213310188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45969.875213310188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45969.875213310188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45969.875213310188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45969.875213310188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45969.875213310188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45969.875213310188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45969.875213310188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45969.875213310188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45969.875213310188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45969.875213310188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45969.875213310188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45969.875213310188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45969.875213310188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45969.875213310188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45969.875213310188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45969.875213310188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45969.875213310188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45969.875213310188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45969.875213310188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45969.875213310188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45969.875213310188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45969.875213310188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45969.875213310188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45969.875213310188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45969.875213310188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45969.875213310188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45969.875213310188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45969.875213310188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45969.875213310188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45969.875213310188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45969.875213310188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45969.875213310188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45969.875213310188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45969.875213310188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45969.875213310188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45969.875213310188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45969.875213310188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45969.875213310188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45969.875213310188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45969.875213310188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45969.875213310188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45969.875213310188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45969.875213310188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45969.875213310188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45969.875213310188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45969.875213310188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45969.875213310188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45969.875213310188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45969.875213310188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45969.875213310188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45969.875213310188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45969.875213310188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45969.875213310188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45969.875213310188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45969.875213310188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45969.875213310188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45969.875213310188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45969.875213310188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45969.875213310188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45969.875213310188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45969.875213310188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45969.875213310188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45969.875213310188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45969.875213310188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45969.875213310188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45969.875213425927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45969.875213425927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45969.875213425927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45969.875213425927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45969.875213425927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45969.875213425927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45969.875213425927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45969.875213425927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45969.875213425927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45969.875213425927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45969.875213425927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45969.875213425927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45969.875213425927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45969.875213425927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45969.875213425927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45969.875213425927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45969.875213425927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45969.875213425927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45969.875213425927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45969.875213425927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45969.875213425927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45969.875213425927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45969.875213425927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45969.875213425927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45969.875213425927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45969.875213425927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45969.875213425927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45969.875213425927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45969.875213425927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45969.875213425927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45969.875213425927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45969.875213425927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45969.875213425927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45969.875213425927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45969.875213425927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45969.875213425927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45969.875213425927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45969.875213425927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45969.875213425927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45969.875213425927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45969.875213425927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45969.875213425927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45969.875213425927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45969.875213425927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45969.875213425927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45969.875213425927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45969.875213425927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45969.875213425927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45969.875213425927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45969.875213425927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45969.875213425927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45969.875213425927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45969.875213425927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45969.875213425927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45969.875213425927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45969.875213425927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45969.875213425927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45969.875213425927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45969.875213425927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45969.875213425927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45969.875213425927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45969.875213425927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45969.875213425927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45969.875213425927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45969.875213425927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45969.875213425927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45969.875213425927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45969.875213425927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45969.875213425927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45969.875213425927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45969.875213425927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45969.875213425927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45969.875213425927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45969.875213425927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45969.875213425927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45969.875213425927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45969.875213425927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45969.875213425927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45969.875213425927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45969.875213425927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45969.875213425927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45969.875213425927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45969.875213425927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45969.875213425927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45969.875213425927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45969.875213425927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45969.875213425927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45969.875213425927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45969.875213425927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45969.875213425927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45969.875213425927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45969.875213425927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45969.875213425927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45969.875213425927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45969.875213425927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45969.875213425927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45969.875213425927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45969.875213425927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45969.875213425927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45969.875213425927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45969.875213425927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45969.875213425927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45969.875213425927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45969.875213425927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45969.875213425927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45969.875213425927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45969.875213425927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45969.875213425927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45969.875213425927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45969.875213425927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45969.875213425927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45969.875213425927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45969.875213425927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45969.875213425927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45969.875213425927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45969.875213425927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45969.875213425927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45969.875213425927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45969.875213425927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45969.875213425927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45969.875213425927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45969.875213425927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45969.875213425927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45969.875213425927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45969.875213425927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45969.875213425927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45969.875213425927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45969.875213425927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45969.875213425927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45969.875213425927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45969.875213425927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45969.875213425927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45969.875213425927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45969.875213425927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45969.875213425927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45969.875213425927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45969.875213425927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45969.875213425927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45969.875213425927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45969.875213425927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45969.875213425927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45969.875213425927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45969.875213425927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45969.875213425927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45969.875213425927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45969.875213425927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45969.875213425927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45969.875213425927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45969.875213425927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45969.875213425927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45969.875213425927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45969.875213425927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45969.875213425927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45969.875213425927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45969.875213425927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45969.875213425927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45969.875213425927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45969.875213425927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45969.875213425927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45969.875213425927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45969.875213425927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45969.875213425927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45969.875213425927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45969.875213425927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45969.875213425927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45969.875213425927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45969.875213425927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45969.875213425927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45969.875213425927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45969.875213425927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45969.875213425927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45969.875213425927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45969.875213425927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45969.875213425927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45969.875213425927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45969.875213425927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45969.875213425927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45969.875213425927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45969.875213425927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45969.875213425927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45969.875213425927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45969.875213425927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45969.875213425927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45969.875213425927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45969.875213425927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45969.875213425927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45969.875213425927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45969.875213425927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45969.875213425927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45969.875213425927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45969.875213425927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45969.875213425927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45969.875213425927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45969.875213425927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45969.875213425927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45969.875213425927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45969.875213425927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45969.875213425927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45969.875213425927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45969.875213425927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45969.875213425927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45969.875213425927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45969.875213425927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45969.875213425927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45969.875213425927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45969.875213425927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45969.875213425927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45969.875213425927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45969.875213425927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45969.875213425927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45969.875213425927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45969.875213425927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45969.875213425927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45969.875213425927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45969.875213425927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45969.875213425927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45969.875213425927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45969.875213425927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45969.875213425927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45969.875213425927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45969.875213425927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45969.875213425927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45969.875213425927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45969.875213425927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45969.875213425927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45969.875213425927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45969.875213425927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45969.875213425927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45969.875213425927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45969.875213425927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45969.875213425927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45969.875213425927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45969.875213425927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45969.875213425927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45969.875213425927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45969.875213425927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45969.875213425927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45969.875213425927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45969.875213425927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45969.875213425927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45969.875213425927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45969.875213425927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45969.875213425927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45969.875213425927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45969.875213425927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45969.875213425927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45969.875213425927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45969.875213425927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45969.875213425927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45969.875213425927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45969.875213425927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45969.875213425927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45969.875213425927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45969.875213425927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45969.875213425927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45969.875213425927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45969.875213425927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45969.875213425927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45969.875213425927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45969.875213425927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45969.875213425927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45969.875213425927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45969.875213425927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45969.875213425927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45969.875213425927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45969.875213425927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45969.875213425927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45969.875213425927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45969.875213425927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45969.875213425927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45969.875213425927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45969.875213425927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45969.875213425927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45969.875213425927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45969.875213425927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45969.875213425927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45969.875213425927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45969.875213425927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45969.875213425927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45969.875213425927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45969.875213425927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45969.875213425927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45969.875213425927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45969.875213425927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45969.875213425927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45969.875213425927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45969.875213425927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45969.875213425927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45969.875213425927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45969.875213425927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45969.875213425927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45969.875213425927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45969.875213425927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45969.875213425927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45969.875213425927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45969.875213425927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45969.875213425927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45969.875213425927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45969.875213425927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45969.875213425927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45969.875213425927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45969.875213425927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45969.875213425927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45969.875213425927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45969.875213425927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45969.875213425927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45969.875213425927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45969.875213425927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45969.875213425927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45969.875213425927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45969.875213425927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45969.875213425927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45969.875213425927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45969.875213425927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45969.875213425927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45969.875213425927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45969.875213425927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45969.875213425927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45969.875213425927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45969.875213425927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45969.875213425927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45969.875213425927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45969.875213425927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45969.875213425927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45969.875213425927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45969.875213425927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45969.875213425927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45969.875213425927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45969.875213425927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45969.875213425927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45969.875213425927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45969.875213425927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45969.875213425927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45969.875213425927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45969.875213425927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45969.875213425927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45969.875213425927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45969.875213425927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45969.875213425927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45969.875213425927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45969.875213425927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45969.875213425927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45969.875213425927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45969.875213425927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45969.875213425927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45969.875213425927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45969.875213425927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45969.875213425927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45969.875213425927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45969.875213425927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45969.875213425927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45969.875213425927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45969.875213425927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45969.875213425927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45969.875213425927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45969.875213425927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45969.875213425927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45969.875213425927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45969.875213425927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45969.875213425927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45969.875213425927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45969.875213425927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45969.875213425927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45969.875213425927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45969.875213425927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45969.875213425927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45969.875213425927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45969.875213425927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45969.875213425927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45969.875213425927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45969.875213425927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45969.875213425927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45969.875213425927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45969.875213425927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45969.875213425927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45969.875213425927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45969.875213425927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45969.875213425927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45969.875213425927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45969.875213425927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45969.875213425927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45969.875213425927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45969.875213425927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45969.875213425927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45969.875213425927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45969.875213425927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45969.875213425927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45969.875213425927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45969.875213425927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45969.875213425927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45969.875213425927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45969.875213425927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45969.875213425927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45969.875213425927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45969.875213425927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45969.875213425927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45969.875213425927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45969.875213425927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45969.875213425927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45969.875213425927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45969.875213425927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45969.875213425927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45969.875213425927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45969.875213425927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45969.875213425927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45969.875213425927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45969.875213425927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45969.875213425927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45969.875213425927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45969.875213425927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45969.875213425927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45969.875213425927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45969.875213425927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45969.875213425927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45969.875213425927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45969.875213425927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45969.875213425927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45969.875213425927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45969.875213425927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45969.875213425927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45969.875213425927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45969.875213425927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45969.875213425927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45969.875213425927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45969.875213425927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45969.875213425927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45969.875213425927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45969.875213425927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45969.875213425927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45969.875213425927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45969.875213425927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45969.875213425927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45969.875213425927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45969.875213425927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45969.875213425927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45969.875213425927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45969.875213425927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45969.875213425927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45969.875213425927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45969.875213425927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45969.875213425927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45969.875213425927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45969.875213425927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45969.875213425927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45969.875213425927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45969.875213425927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45969.875213425927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45969.875213425927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45969.875213425927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45969.875213425927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45969.875213425927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45969.875213425927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45969.875213425927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45969.875213425927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45969.875213425927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45969.875213425927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45969.875213425927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45969.875213425927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45969.875213425927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45969.875213425927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45969.875213425927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45969.875213425927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45969.875213425927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45969.875213425927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45969.875213425927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45969.875213425927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45969.875213425927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45969.875213425927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45969.875213425927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45969.875213425927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45969.875213425927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45969.875213425927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45969.875213425927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45969.875213425927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45969.875213425927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45969.875213425927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45969.875213425927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45969.875213425927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45969.875213425927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45969.875213425927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45969.875213425927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45969.875213425927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45969.875213425927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45969.875213425927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45969.875213425927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45969.875213425927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45969.875213425927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45969.875213425927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45969.875213425927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45969.875213425927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45969.875213425927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45969.875213425927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45969.875213425927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45969.875213425927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45969.875213425927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45969.875213425927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45969.875213425927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45969.875213425927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45969.875213425927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45969.875213425927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45969.875213425927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45969.875213425927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45969.875213425927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45969.875213425927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45969.875213425927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45969.875213425927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45969.875213425927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45969.875213425927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45969.875213425927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45969.875213425927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45969.875213425927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45969.875213425927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45969.875213425927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45969.875213425927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45969.875213425927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45969.875213425927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45969.875213425927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45969.875213425927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45969.875213425927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45969.875213425927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45969.875213425927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45969.875213425927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45969.875213425927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45969.875213425927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45969.875213425927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45969.875213425927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45969.875213425927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45969.875213425927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45969.875213425927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45969.875213425927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45969.875213425927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45969.875213425927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45969.875213425927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45969.875213425927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45969.875213425927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45969.875213425927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45969.875213425927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45969.875213425927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45969.875213425927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45969.875213425927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45969.875213425927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45969.875213425927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45969.875213425927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45969.875213425927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45969.875213425927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45969.875213425927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45969.875213425927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45969.875213425927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45969.875213425927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45969.875213425927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45969.875213425927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45969.875213425927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45969.875213425927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45969.875213425927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45969.875213425927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45969.875213425927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45969.875213425927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45969.875213425927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45969.875213425927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45969.875213425927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45969.875213425927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45969.875213425927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45969.875213425927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45969.875213425927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45969.875213425927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45969.875213425927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45969.875213425927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45969.875213425927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45969.875213425927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45969.875213425927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45969.875213425927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45969.875213425927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45969.875213425927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45969.875213425927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45969.875213425927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45969.875213425927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45969.875213425927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45969.875213425927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45969.875213425927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45969.875213425927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45969.875213425927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45969.875213425927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45969.875213425927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45969.875213425927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45969.875213425927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45969.875213425927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45969.875213425927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45969.875213425927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45969.875213425927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45969.875213425927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45969.875213425927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45969.875213425927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45969.875213425927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45969.875213425927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45969.875213425927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45969.875213425927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45969.875213425927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45969.875213425927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45969.875213425927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45969.875213425927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45969.875213425927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45969.875213425927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45969.875213425927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45969.875213425927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45969.875213425927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45969.875213425927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45969.875213425927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45969.875213425927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45969.875213425927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45969.875213425927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45969.875213425927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45969.875213425927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45969.875213425927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45969.875213425927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45969.875213425927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45969.875213425927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45969.875213425927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45969.875213425927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45969.875213425927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45969.875213425927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45969.875213425927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45969.875213425927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45969.875213425927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45969.875213425927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45969.875213425927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45969.875213425927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45969.875213425927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45969.875213425927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45969.875213425927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45969.875213425927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45969.875213425927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45969.875213425927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45969.875213425927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45969.875213425927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45969.875213425927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45969.875213425927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45969.875213425927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45969.875213425927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45969.875213425927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45969.875213425927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45969.875213425927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45969.875213425927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45969.875213425927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45969.875213425927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45969.875213425927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45969.875213425927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45969.875213425927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45969.875213425927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45969.875213425927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45969.875213425927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45969.875213425927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45969.875213425927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45969.875213425927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45969.875213425927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45969.875213425927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45969.875213425927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45969.875213425927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45969.875213425927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45969.875213425927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45969.875213425927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45969.875213425927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45969.875213425927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45969.875213425927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45969.875213425927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45969.875213425927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45969.875213425927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45969.875213425927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45969.875213425927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45969.875213425927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45969.875213425927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45969.875213425927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45969.875213425927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45969.875213425927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45969.875213425927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45969.875213425927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45969.875213425927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45969.875213425927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45969.875213425927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45969.875213425927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45969.875213425927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45969.875213425927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45969.875213425927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45969.875213425927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45969.875213425927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45969.875213425927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45969.875213425927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45969.875213425927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45969.875213425927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45969.875213425927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45969.875213425927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45969.875213425927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45969.875213425927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45969.875213425927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45969.875213425927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45969.875213425927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45969.875213425927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45969.875213425927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45969.875213425927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45969.875213425927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45969.875213425927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45969.875213425927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45969.875213425927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266.39449571759178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30705</v>
      </c>
      <c r="E3" s="95" t="s">
        <v>39021</v>
      </c>
      <c r="F3" s="96">
        <v>45969.787106481483</v>
      </c>
      <c r="G3" s="136">
        <f t="shared" ca="1" si="0"/>
        <v>8.8106828705349471E-2</v>
      </c>
      <c r="H3" s="96">
        <v>45969.778773148151</v>
      </c>
      <c r="I3" s="135" t="str">
        <f>IFERROR(VLOOKUP(D3,DB!A:F,6,0),"")</f>
        <v>SCECO</v>
      </c>
      <c r="J3" s="135" t="str">
        <f>IFERROR(VLOOKUP(D3,DB!A:G,7,0),"")</f>
        <v>Dead+In progress</v>
      </c>
      <c r="K3" s="98" t="s">
        <v>39111</v>
      </c>
      <c r="L3" s="92" t="str">
        <f>IFERROR(VLOOKUP(D3,DB!A:I,9,0),"")</f>
        <v>Latis</v>
      </c>
    </row>
    <row r="4" spans="1:16" ht="15" customHeight="1">
      <c r="A4" s="135" t="s">
        <v>39112</v>
      </c>
      <c r="B4" s="135" t="str">
        <f>IFERROR(VLOOKUP(D4,DB!A:K,11,0),"")</f>
        <v>R4</v>
      </c>
      <c r="C4" s="94">
        <v>1</v>
      </c>
      <c r="D4" s="92" t="s">
        <v>35205</v>
      </c>
      <c r="E4" s="95" t="s">
        <v>39021</v>
      </c>
      <c r="F4" s="96">
        <v>45969.846932870372</v>
      </c>
      <c r="G4" s="136">
        <f t="shared" ca="1" si="0"/>
        <v>2.8280439815716818E-2</v>
      </c>
      <c r="H4" s="96">
        <v>45969.846932870372</v>
      </c>
      <c r="I4" s="135" t="str">
        <f>IFERROR(VLOOKUP(D4,DB!A:F,6,0),"")</f>
        <v>Generator-SG</v>
      </c>
      <c r="J4" s="135" t="str">
        <f>IFERROR(VLOOKUP(D4,DB!A:G,7,0),"")</f>
        <v>Dead</v>
      </c>
      <c r="K4" s="98" t="s">
        <v>39113</v>
      </c>
      <c r="L4" s="92" t="str">
        <f>IFERROR(VLOOKUP(D4,DB!A:I,9,0),"")</f>
        <v>Latis</v>
      </c>
    </row>
    <row r="5" spans="1:16" ht="15" customHeight="1">
      <c r="A5" s="135"/>
      <c r="B5" s="135" t="str">
        <f>IFERROR(VLOOKUP(D5,DB!A:K,11,0),"")</f>
        <v/>
      </c>
      <c r="C5" s="94"/>
      <c r="D5" s="92"/>
      <c r="E5" s="95"/>
      <c r="F5" s="96"/>
      <c r="G5" s="136">
        <f t="shared" ca="1" si="0"/>
        <v>45969.875213310188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45969.875213310188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45969.875213310188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45969.875213310188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45969.875213310188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45969.875213310188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45969.875213310188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45969.875213310188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45969.875213310188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45969.875213310188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45969.875213310188</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45969.875213310188</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45969.875213310188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45969.875213310188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45969.875213310188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45969.875213310188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45969.875213310188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45969.875213310188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45969.875213310188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45969.875213310188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45969.875213310188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45969.875213310188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45969.875213310188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45969.875213310188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45969.875213310188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45969.875213310188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45969.875213310188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45969.875213310188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45969.875213310188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45969.875213310188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45969.875213310188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45969.875213310188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45969.875213310188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45969.875213310188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45969.875213310188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45969.875213310188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45969.875213310188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45969.875213310188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45969.875213310188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45969.875213310188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45969.875213310188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45969.875213310188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45969.875213310188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45969.875213310188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45969.875213310188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45969.875213310188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45969.875213310188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45969.875213310188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45969.875213310188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45969.875213310188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45969.875213310188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45969.875213310188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45969.875213310188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45969.875213310188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45969.875213310188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45969.875213310188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45969.875213310188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45969.875213310188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45969.875213310188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45969.875213310188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45969.875213310188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45969.875213310188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45969.875213310188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45969.875213310188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45969.875213310188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45969.875213310188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45969.875213310188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45969.875213310188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45969.875213310188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45969.875213310188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45969.875213310188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45969.875213310188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45969.875213310188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45969.875213310188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45969.875213310188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45969.875213310188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45969.875213310188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45969.875213310188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45969.875213310188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45969.875213310188</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78.043153124999662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43.686335995371337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6" ca="1" si="1">IFERROR(NOW()-F4,"")</f>
        <v>21.214102199075569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45969.875213310188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45969.875213310188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45969.875213310188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45969.875213310188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45969.875213310188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45969.875213310188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45969.875213310188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45969.875213310188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45969.875213310188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45969.875213310188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45969.875213310188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45969.875213310188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45969.875213310188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45969.875213310188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45969.875213310188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45969.875213310188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45969.875213310188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45969.875213310188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45969.875213310188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45969.875213310188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45969.875213310188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45969.875213310188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45969.875213310188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45969.875213310188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45969.875213310188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45969.875213310188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45969.875213310188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45969.875213310188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45969.875213310188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45969.875213310188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45969.875213310188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45969.875213310188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45969.875213310188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45969.875213310188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45969.875213310188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45969.875213310188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45969.875213310188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45969.875213310188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45969.875213310188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45969.875213310188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45969.875213310188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45969.875213310188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45969.875213310188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45969.875213310188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45969.875213310188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45969.875213310188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45969.875213310188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45969.875213310188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45969.875213310188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45969.875213310188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45969.875213310188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45969.875213310188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45969.875213310188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45969.875213310188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45969.875213310188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45969.875213310188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45969.875213310188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45969.875213310188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45969.875213310188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45969.875213310188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45969.875213310188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45969.875213310188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45969.875213310188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45969.875213310188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45969.875213310188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45969.875213310188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45969.875213310188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45969.875213310188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45969.875213310188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45969.875213310188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45969.875213310188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45969.875213310188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45969.875213310188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45969.875213310188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45969.875213310188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45969.875213310188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45969.875213310188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45969.875213310188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45969.875213310188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45969.875213310188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45969.875213310188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45969.875213310188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45969.875213310188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45969.875213310188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45969.875213310188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45969.875213310188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45969.875213310188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45969.875213310188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45969.875213310188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45969.875213310188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45969.875213310188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45969.875213310188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45969.875213310188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45969.875213310188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45969.875213310188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45969.875213310188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45969.875213310188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45969.875213310188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45969.875213310188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45969.875213310188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45969.875213310188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45969.875213310188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45969.875213310188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45969.875213310188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45969.875213310188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45969.875213310188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45969.875213310188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45969.875213310188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45969.875213310188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45969.875213310188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45969.875213310188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45969.875213310188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45969.875213310188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45969.875213310188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45969.875213310188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45969.875213310188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45969.875213310188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45969.875213310188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45969.875213310188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45969.875213310188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45969.875213310188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45969.875213310188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45969.875213310188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45969.875213310188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45969.875213310188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45969.875213310188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45969.875213310188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45969.875213310188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45969.875213310188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45969.875213310188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45969.875213310188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45969.875213310188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45969.875213310188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45969.875213310188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45969.875213310188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45969.875213310188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45969.875213310188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45969.875213310188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45969.875213310188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45969.875213310188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45969.875213310188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45969.875213310188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45969.875213310188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45969.875213310188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45969.875213310188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45969.875213310188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45969.875213310188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45969.875213310188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45969.875213310188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45969.875213310188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45969.875213310188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45969.875213310188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45969.875213310188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45969.875213310188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45969.875213310188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45969.875213310188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45969.875213310188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45969.875213310188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45969.875213310188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45969.875213310188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45969.875213310188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45969.875213310188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45969.875213310188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45969.875213310188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45969.875213310188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45969.875213310188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45969.875213310188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45969.875213310188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45969.875213310188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45969.875213310188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45969.875213310188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45969.875213310188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45969.875213310188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45969.875213310188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45969.875213310188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45969.875213310188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45969.875213310188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45969.875213310188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45969.875213310188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45969.875213310188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45969.875213310188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45969.875213310188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45969.875213310188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45969.875213310188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45969.875213310188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45969.875213310188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45969.875213310188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45969.875213310188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45969.875213310188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45969.875213310188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45969.875213310188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45969.875213310188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45969.875213310188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45969.875213310188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45969.875213310188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45969.875213310188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45969.875213310188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45969.875213310188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45969.875213310188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45969.875213310188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45969.875213310188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45969.875213310188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45969.875213310188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45969.875213310188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45969.875213310188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45969.875213310188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45969.875213310188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45969.875213310188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45969.875213310188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45969.875213310188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45969.875213310188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45969.875213310188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45969.875213310188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45969.875213310188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45969.875213310188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45969.875213310188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45969.875213310188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45969.875213310188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45969.875213310188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45969.875213310188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45969.875213310188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45969.875213310188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45969.875213310188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45969.875213310188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45969.875213310188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45969.875213310188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45969.875213310188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45969.875213310188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45969.875213310188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45969.875213310188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45969.875213310188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45969.875213310188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45969.875213310188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45969.875213310188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45969.875213310188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45969.875213310188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45969.875213310188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45969.875213310188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45969.875213310188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45969.875213310188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45969.875213310188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45969.875213310188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45969.875213310188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45969.875213310188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45969.875213310188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45969.875213310188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45969.875213310188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45969.875213310188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45969.875213310188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45969.875213310188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45969.875213310188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45969.875213310188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45969.875213310188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45969.875213310188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45969.875213310188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45969.875213310188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45969.875213310188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45969.875213310188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45969.875213310188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45969.875213310188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45969.875213310188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45969.875213310188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28351</v>
      </c>
      <c r="E2" s="124" t="s">
        <v>39021</v>
      </c>
      <c r="F2" s="144">
        <v>45969.776898148149</v>
      </c>
      <c r="G2" s="105">
        <f t="shared" ref="G2:G4" ca="1" si="0">IFERROR(NOW()-F2,"-")</f>
        <v>9.8315162038488779E-2</v>
      </c>
      <c r="H2" s="144">
        <v>45969.772175925929</v>
      </c>
      <c r="I2" s="142" t="str">
        <f>IFERROR(VLOOKUP(D2,DB!A:F,6,0),"")</f>
        <v>SCECO</v>
      </c>
      <c r="J2" s="142" t="str">
        <f>IFERROR(VLOOKUP(D2,DB!A:G,7,0),"")</f>
        <v>Dead+No BB Design</v>
      </c>
      <c r="K2" s="146" t="s">
        <v>39123</v>
      </c>
      <c r="L2" s="147" t="str">
        <f>IFERROR(VLOOKUP(D2,DB!A:I,9,0),"")</f>
        <v>Latis</v>
      </c>
    </row>
    <row r="3" spans="1:16382" ht="31.5" customHeight="1">
      <c r="A3" s="141" t="s">
        <v>39124</v>
      </c>
      <c r="B3" s="142" t="str">
        <f>IFERROR(VLOOKUP(D3,DB!A:K,11,0),"")</f>
        <v>R6</v>
      </c>
      <c r="C3" s="143">
        <v>1</v>
      </c>
      <c r="D3" s="145" t="s">
        <v>31036</v>
      </c>
      <c r="E3" s="124" t="s">
        <v>39021</v>
      </c>
      <c r="F3" s="144">
        <v>45969.819953703707</v>
      </c>
      <c r="G3" s="105">
        <f t="shared" ca="1" si="0"/>
        <v>5.525960648083128E-2</v>
      </c>
      <c r="H3" s="144">
        <v>45969.814305555556</v>
      </c>
      <c r="I3" s="142" t="str">
        <f>IFERROR(VLOOKUP(D3,DB!A:F,6,0),"")</f>
        <v>SCECO</v>
      </c>
      <c r="J3" s="142" t="str">
        <f>IFERROR(VLOOKUP(D3,DB!A:G,7,0),"")</f>
        <v>Vandalized</v>
      </c>
      <c r="K3" s="146" t="s">
        <v>39125</v>
      </c>
      <c r="L3" s="147" t="str">
        <f>IFERROR(VLOOKUP(D3,DB!A:I,9,0),"")</f>
        <v>Latis</v>
      </c>
    </row>
    <row r="4" spans="1:16382" ht="31.5" customHeight="1">
      <c r="A4" s="141"/>
      <c r="B4" s="142" t="str">
        <f>IFERROR(VLOOKUP(D4,DB!A:K,11,0),"")</f>
        <v/>
      </c>
      <c r="C4" s="143"/>
      <c r="D4" s="151"/>
      <c r="E4" s="124"/>
      <c r="F4" s="144"/>
      <c r="G4" s="105">
        <f t="shared" ca="1" si="0"/>
        <v>45969.875213310188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45969.875213310188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45969.875213310188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45969.875213310188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45969.875213310188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45969.875213310188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45969.875213310188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45969.875213310188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45969.875213310188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45969.875213310188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45969.875213310188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45969.875213310188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45969.875213310188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45969.875213310188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45969.875213310188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45969.875213310188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45969.875213310188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45969.875213310188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45969.875213310188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45969.875213310188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45969.875213310188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45969.875213310188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45969.875213310188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45969.875213310188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45969.875213310188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45969.875213310188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45969.875213310188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45969.875213310188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45969.875213310188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45969.875213310188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45969.875213310188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45969.875213310188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45969.875213310188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45969.875213310188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45969.875213310188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45969.875213310188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45969.875213310188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45969.875213310188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45969.875213310188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45969.875213310188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45969.875213310188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45969.875213310188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45969.875213310188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45969.875213310188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45969.875213310188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45969.875213310188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45969.875213310188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45969.875213310188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45969.875213310188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45969.875213310188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45969.875213310188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45969.875213310188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45969.875213310188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45969.875213310188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45969.875213310188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45969.875213310188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45969.875213310188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45969.875213310188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45969.875213310188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45969.875213310188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45969.875213310188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45969.875213310188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45969.875213310188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45969.875213310188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45969.875213310188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45969.875213310188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45969.875213310188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45969.875213310188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45969.875213310188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45969.875213310188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45969.875213310188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45969.875213310188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45969.875213310188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45969.875213310188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45969.875213310188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45969.875213310188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45969.875213310188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45969.875213310188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45969.875213310188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45969.875213310188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45969.875213310188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45969.875213310188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45969.875213310188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45969.875213310188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45969.875213310188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45969.875213310188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45969.875213310188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45969.875213310188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45969.875213310188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45969.875213310188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45969.875213310188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45969.875213310188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45969.875213310188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45969.875213310188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45969.875213310188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45969.875213310188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45969.875213310188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45969.875213310188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45969.875213310188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45969.875213310188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45969.875213310188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45969.875213310188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45969.875213310188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45969.875213310188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45969.875213310188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45969.875213310188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45969.875213310188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45969.875213310188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45969.875213310188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45969.875213310188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45969.875213310188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45969.875213310188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45969.875213310188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45969.875213310188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45969.875213310188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45969.875213310188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45969.875213310188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45969.875213310188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45969.875213310188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45969.875213310188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45969.875213310188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45969.875213310188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45969.875213310188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45969.875213310188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45969.875213310188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45969.875213310188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45969.875213310188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45969.875213310188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45969.875213310188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45969.875213310188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45969.875213310188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45969.875213310188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45969.875213310188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45969.875213310188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45969.875213310188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45969.875213310188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45969.875213310188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45969.875213310188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45969.875213310188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45969.875213310188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45969.875213310188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45969.875213310188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45969.875213310188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45969.875213310188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45969.875213310188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45969.875213310188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45969.875213310188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45969.875213310188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45969.875213310188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45969.875213310188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45969.875213310188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45969.875213310188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45969.875213310188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45969.875213310188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45969.875213310188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45969.875213310188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45969.875213310188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45969.875213310188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45969.875213310188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45969.875213310188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45969.875213310188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45969.875213310188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45969.875213310188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45969.875213310188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45969.875213310188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45969.875213310188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45969.875213310188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45969.875213310188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45969.875213310188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45969.875213310188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45969.875213310188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45969.875213310188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45969.875213310188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45969.875213310188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45969.875213310188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45969.875213310188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45969.875213310188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45969.875213310188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45969.875213310188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45969.875213310188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45969.875213310188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45969.875213310188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45969.875213310188</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2025-11-08T18:00:52Z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